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6571" documentId="13_ncr:1_{E4E72672-0E54-408F-8407-06542829ECFF}" xr6:coauthVersionLast="47" xr6:coauthVersionMax="47" xr10:uidLastSave="{EB31F254-C8F8-421A-B855-8F33B6A058A3}"/>
  <bookViews>
    <workbookView xWindow="-120" yWindow="-120" windowWidth="38640" windowHeight="21240" xr2:uid="{00000000-000D-0000-FFFF-FFFF00000000}"/>
  </bookViews>
  <sheets>
    <sheet name="Table of contents" sheetId="1" r:id="rId1"/>
    <sheet name="EU OV1" sheetId="35" r:id="rId2"/>
    <sheet name="EU KM1" sheetId="11" r:id="rId3"/>
    <sheet name="EU OVC" sheetId="26" r:id="rId4"/>
    <sheet name="EU OVA" sheetId="24" r:id="rId5"/>
    <sheet name="EU OVB" sheetId="25" r:id="rId6"/>
    <sheet name="EU CC1" sheetId="3" r:id="rId7"/>
    <sheet name="EU CC2" sheetId="18" r:id="rId8"/>
    <sheet name="EU CCA" sheetId="2" r:id="rId9"/>
    <sheet name="EU CCyB1" sheetId="4" r:id="rId10"/>
    <sheet name="EU CCyB2" sheetId="13" r:id="rId11"/>
    <sheet name="EU LR1" sheetId="6" r:id="rId12"/>
    <sheet name="EU LR2" sheetId="14" r:id="rId13"/>
    <sheet name="EU LR3" sheetId="36" r:id="rId14"/>
    <sheet name="EU LRA" sheetId="37" r:id="rId15"/>
    <sheet name="EU LIQA" sheetId="44" r:id="rId16"/>
    <sheet name="EU LIQ1" sheetId="7" r:id="rId17"/>
    <sheet name="EU LIQB" sheetId="45" r:id="rId18"/>
    <sheet name="EU LIQ2" sheetId="15" r:id="rId19"/>
    <sheet name="EU CRA" sheetId="20" r:id="rId20"/>
    <sheet name="EU CRB" sheetId="33" r:id="rId21"/>
    <sheet name="EU CR1-A" sheetId="19" r:id="rId22"/>
    <sheet name="EU CRC" sheetId="21" r:id="rId23"/>
    <sheet name="EU CRD" sheetId="38" r:id="rId24"/>
    <sheet name="EU CR4" sheetId="5" r:id="rId25"/>
    <sheet name="EU CR5" sheetId="10" r:id="rId26"/>
    <sheet name="EU CCRA" sheetId="32" r:id="rId27"/>
    <sheet name="EU CCR1" sheetId="39" r:id="rId28"/>
    <sheet name="EU CCR2" sheetId="40" r:id="rId29"/>
    <sheet name="EU CCR3" sheetId="41" r:id="rId30"/>
    <sheet name="EU CCR5" sheetId="42" r:id="rId31"/>
    <sheet name="EU ORA" sheetId="22" r:id="rId32"/>
    <sheet name="EU OR1" sheetId="23" r:id="rId33"/>
    <sheet name="EU REMA" sheetId="27" r:id="rId34"/>
    <sheet name="EU REM1" sheetId="30" r:id="rId35"/>
    <sheet name="EU REM2" sheetId="29" r:id="rId36"/>
    <sheet name="EU REM5" sheetId="28" r:id="rId37"/>
    <sheet name="EU AE1" sheetId="8" r:id="rId38"/>
    <sheet name="EU AE2" sheetId="17" r:id="rId39"/>
    <sheet name="EU AE3" sheetId="16" r:id="rId40"/>
    <sheet name="EU AE4" sheetId="47" r:id="rId41"/>
    <sheet name="IRRBBA" sheetId="43" r:id="rId42"/>
    <sheet name="IRRBB1" sheetId="34" r:id="rId43"/>
  </sheets>
  <externalReferences>
    <externalReference r:id="rId44"/>
    <externalReference r:id="rId45"/>
    <externalReference r:id="rId46"/>
    <externalReference r:id="rId47"/>
  </externalReferences>
  <definedNames>
    <definedName name="_Sort" hidden="1">#REF!</definedName>
    <definedName name="a09978251860849cbb2adc3ca2d653fdb" hidden="1">#REF!</definedName>
    <definedName name="a1d6478a3358b4ada9ef3d7a1dd1a3e90" hidden="1">#REF!</definedName>
    <definedName name="a21b5b52847044604a75b8d0683acff0b" hidden="1">#REF!</definedName>
    <definedName name="abb1e7357a8f842e8a67274c425abaa5e" hidden="1">#REF!</definedName>
    <definedName name="AsOfDate" localSheetId="15">[1]Forside!$D$5</definedName>
    <definedName name="AsOfDate" localSheetId="17">[1]Forside!$D$5</definedName>
    <definedName name="AsOfDate" localSheetId="42">[2]Forside!$C$6</definedName>
    <definedName name="AsOfDate">'Table of contents'!$A$6</definedName>
    <definedName name="bb" localSheetId="17" hidden="1">{#N/A,#N/A,FALSE,"Aging Summary";#N/A,#N/A,FALSE,"Ratio Analysis";#N/A,#N/A,FALSE,"Test 120 Day Accts";#N/A,#N/A,FALSE,"Tickmarks"}</definedName>
    <definedName name="bb" hidden="1">{#N/A,#N/A,FALSE,"Aging Summary";#N/A,#N/A,FALSE,"Ratio Analysis";#N/A,#N/A,FALSE,"Test 120 Day Accts";#N/A,#N/A,FALSE,"Tickmarks"}</definedName>
    <definedName name="Client">[1]Forside!$K$14</definedName>
    <definedName name="DKKNOK">#REF!</definedName>
    <definedName name="Driftskostnader">[1]Forside!$D$38</definedName>
    <definedName name="EK_Emisjon">[1]Forside!$D$52</definedName>
    <definedName name="EksterneData_1" localSheetId="42" hidden="1">IRRBB1!#REF!</definedName>
    <definedName name="epsilon">#REF!</definedName>
    <definedName name="EURNOK">[1]Forside!$D$10</definedName>
    <definedName name="Fast">[2]Oppsummering!$F$25</definedName>
    <definedName name="fgd" hidden="1">{#N/A,#N/A,FALSE,"Aging Summary";#N/A,#N/A,FALSE,"Ratio Analysis";#N/A,#N/A,FALSE,"Test 120 Day Accts";#N/A,#N/A,FALSE,"Tickmarks"}</definedName>
    <definedName name="FriLikviditet">[1]Forside!$D$33</definedName>
    <definedName name="Garanti">[3]Forside!#REF!</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kapitaldeking" localSheetId="17" hidden="1">{#N/A,#N/A,FALSE,"Aging Summary";#N/A,#N/A,FALSE,"Ratio Analysis";#N/A,#N/A,FALSE,"Test 120 Day Accts";#N/A,#N/A,FALSE,"Tickmarks"}</definedName>
    <definedName name="kapitaldeking" hidden="1">{#N/A,#N/A,FALSE,"Aging Summary";#N/A,#N/A,FALSE,"Ratio Analysis";#N/A,#N/A,FALSE,"Test 120 Day Accts";#N/A,#N/A,FALSE,"Tickmarks"}</definedName>
    <definedName name="Kjernekapital">'[3]Oppsummering Kapital'!$D$3</definedName>
    <definedName name="LastPeriod">IRRBB1!$C$5</definedName>
    <definedName name="Liste">[1]Forside!$K$19:$K$22</definedName>
    <definedName name="Markedsv" hidden="1">#REF!</definedName>
    <definedName name="Port">[1]Forside!$K$10</definedName>
    <definedName name="Portfolio1">[1]Forside!$K$15</definedName>
    <definedName name="Portfolio2">[1]Forside!$K$16</definedName>
    <definedName name="Provisjonsutbetalinger">[1]Forside!$D$42</definedName>
    <definedName name="Pseudo">[1]Forside!$K$13</definedName>
    <definedName name="PseudoPortfolio">[3]Forside!$I$7</definedName>
    <definedName name="Rapporteringsdato">[4]Forside!$A$1</definedName>
    <definedName name="Resultat_før_skatt">[3]Forside!#REF!</definedName>
    <definedName name="SEKNOK">[1]Forside!$D$12</definedName>
    <definedName name="Server">[1]Forside!$K$9</definedName>
    <definedName name="skatt_renter_fondsobligasjoner">[3]Forside!#REF!</definedName>
    <definedName name="Snittrente" hidden="1">{#N/A,#N/A,FALSE,"Aging Summary";#N/A,#N/A,FALSE,"Ratio Analysis";#N/A,#N/A,FALSE,"Test 120 Day Accts";#N/A,#N/A,FALSE,"Tickmarks"}</definedName>
    <definedName name="SumEiendelerMnd1">[3]Forside!$D$12</definedName>
    <definedName name="SumEiendelerMnd2">[3]Forside!$D$13</definedName>
    <definedName name="ToDate">[1]Forside!$K$12</definedName>
    <definedName name="Utbytte">[3]Forside!#REF!</definedName>
    <definedName name="UtbytteInnbetaling">[1]Forside!$D$49</definedName>
    <definedName name="UtbytteUtbetaling">[1]Forside!$D$46</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17" hidden="1">{#N/A,#N/A,FALSE,"Aging Summary";#N/A,#N/A,FALSE,"Ratio Analysis";#N/A,#N/A,FALSE,"Test 120 Day Accts";#N/A,#N/A,FALSE,"Tickmarks"}</definedName>
    <definedName name="xx" hidden="1">{#N/A,#N/A,FALSE,"Aging Summary";#N/A,#N/A,FALSE,"Ratio Analysis";#N/A,#N/A,FALSE,"Test 120 Day Accts";#N/A,#N/A,FALSE,"Tickmarks"}</definedName>
    <definedName name="Year">[1]Forside!$K$24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1" l="1"/>
  <c r="D31" i="11"/>
  <c r="C30" i="11"/>
  <c r="D30" i="11"/>
  <c r="I6" i="15" l="1"/>
  <c r="J6" i="15" s="1"/>
  <c r="H6" i="15"/>
  <c r="B32" i="18" l="1"/>
  <c r="D25" i="1" l="1"/>
  <c r="D26" i="1"/>
  <c r="D15" i="1"/>
  <c r="D16" i="1"/>
  <c r="D13" i="1"/>
  <c r="D9" i="1"/>
  <c r="D105" i="1"/>
  <c r="D104" i="1"/>
  <c r="D103" i="1"/>
  <c r="D100" i="1"/>
  <c r="D80" i="1"/>
  <c r="D75" i="1"/>
  <c r="D57" i="1"/>
  <c r="D43" i="1"/>
  <c r="D42" i="1"/>
  <c r="D39" i="1"/>
  <c r="D78" i="1"/>
  <c r="D45" i="1" l="1"/>
  <c r="D11" i="19"/>
  <c r="E11" i="19"/>
  <c r="F11" i="19"/>
  <c r="G11" i="19"/>
  <c r="C11" i="19"/>
  <c r="H10" i="19"/>
  <c r="H11" i="19" l="1"/>
  <c r="D113" i="1" l="1"/>
  <c r="D37" i="1" l="1"/>
  <c r="D35" i="1"/>
  <c r="D115" i="1" l="1"/>
  <c r="D116" i="1" l="1"/>
  <c r="D77" i="1" l="1"/>
  <c r="D76" i="1"/>
  <c r="D111" i="1"/>
  <c r="D112" i="1"/>
  <c r="D110" i="1"/>
  <c r="D60" i="1"/>
  <c r="D34" i="1"/>
  <c r="D101" i="1" l="1"/>
  <c r="D108" i="1"/>
  <c r="D62" i="1" l="1"/>
  <c r="D61" i="1"/>
  <c r="D40" i="1"/>
  <c r="D38" i="1"/>
  <c r="D33" i="1"/>
  <c r="D32" i="1"/>
  <c r="D30" i="1"/>
  <c r="D29" i="1"/>
  <c r="D27" i="1"/>
  <c r="A4" i="19" l="1"/>
  <c r="D41" i="11"/>
  <c r="D37" i="11"/>
  <c r="D38" i="11"/>
  <c r="B42" i="18" l="1"/>
  <c r="B22" i="18"/>
  <c r="G10" i="7" l="1"/>
  <c r="C41" i="11" l="1"/>
</calcChain>
</file>

<file path=xl/sharedStrings.xml><?xml version="1.0" encoding="utf-8"?>
<sst xmlns="http://schemas.openxmlformats.org/spreadsheetml/2006/main" count="1843" uniqueCount="1167">
  <si>
    <t>Issuer</t>
  </si>
  <si>
    <t>Eika Boligkreditt AS</t>
  </si>
  <si>
    <t>Unique identifier (eg CUSIP, ISIN or Bloomberg identifier for private placement)</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</si>
  <si>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</si>
  <si>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</si>
  <si>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</si>
  <si>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</si>
  <si>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</si>
  <si>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</si>
  <si>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</si>
  <si>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</si>
  <si>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</si>
  <si>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</si>
  <si>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</si>
  <si>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</si>
  <si>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</si>
  <si>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</si>
  <si>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</si>
  <si>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</si>
  <si>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</si>
  <si>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</si>
  <si>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</si>
  <si>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</si>
  <si>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</si>
  <si>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</si>
  <si>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Perpetual or dated</t>
  </si>
  <si>
    <t>Perpetual</t>
  </si>
  <si>
    <t>Dated</t>
  </si>
  <si>
    <t>Original maturity date</t>
  </si>
  <si>
    <t>Issuer call subject to prior supervisory approval</t>
  </si>
  <si>
    <t>Yes</t>
  </si>
  <si>
    <t>Optional call date, contingent call dates and redemption amount</t>
  </si>
  <si>
    <t>Subsequent call dates, if applicable</t>
  </si>
  <si>
    <t>Quarterly at every interest payment date</t>
  </si>
  <si>
    <t>Coupons/dividens</t>
  </si>
  <si>
    <t>Fixed or floating dividend/coupon</t>
  </si>
  <si>
    <t>Floating</t>
  </si>
  <si>
    <t>Coupon rate and any related index</t>
  </si>
  <si>
    <t>3m NIBOR + 3.15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</si>
  <si>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</si>
  <si>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</si>
  <si>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</si>
  <si>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</si>
  <si>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</si>
  <si>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</si>
  <si>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</si>
  <si>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</si>
  <si>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</si>
  <si>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</si>
  <si>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</si>
  <si>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</si>
  <si>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</si>
  <si>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</si>
  <si>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</si>
  <si>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</si>
  <si>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</si>
  <si>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</si>
  <si>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</si>
  <si>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</si>
  <si>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</si>
  <si>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</si>
  <si>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</si>
  <si>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</si>
  <si>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</si>
  <si>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</si>
  <si>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</si>
  <si>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</si>
  <si>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</si>
  <si>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</si>
  <si>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</si>
  <si>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</si>
  <si>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 xml:space="preserve">Capital instruments and the related share premium accounts </t>
  </si>
  <si>
    <t>of which: Instrument type 1</t>
  </si>
  <si>
    <t>of which: Instrument type 2</t>
  </si>
  <si>
    <t>of which: Instrument type 3</t>
  </si>
  <si>
    <t>Retained earnings</t>
  </si>
  <si>
    <t>Accumulated other comprehensive income (and other reserves)</t>
  </si>
  <si>
    <t>3a</t>
  </si>
  <si>
    <t>Funds for general banking risk</t>
  </si>
  <si>
    <t>Minority interests (amount allowed in consolidated CET1)</t>
  </si>
  <si>
    <t>5a</t>
  </si>
  <si>
    <t>Independently reviewed interim profits net of any foreseeable charge or dividend</t>
  </si>
  <si>
    <t>Common Equity Tier 1 (CET1) capital before regulatory adjustments</t>
  </si>
  <si>
    <t>(A)</t>
  </si>
  <si>
    <t>(B)</t>
  </si>
  <si>
    <t>Amount at
disclosure date</t>
  </si>
  <si>
    <t xml:space="preserve">Common Equity Tier 1 capital: instruments and reserves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</si>
  <si>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</si>
  <si>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</si>
  <si>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are met) (negative amount)</t>
  </si>
  <si>
    <t>Negative amounts resulting from the calculation of expected loss amounts</t>
  </si>
  <si>
    <t>Any increase in equity that result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</si>
  <si>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</si>
  <si>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</si>
  <si>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</si>
  <si>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</si>
  <si>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</si>
  <si>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</si>
  <si>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</si>
  <si>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</si>
  <si>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</si>
  <si>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</si>
  <si>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</si>
  <si>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</si>
  <si>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</si>
  <si>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</si>
  <si>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</si>
  <si>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</si>
  <si>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25b</t>
  </si>
  <si>
    <t>Qualifying AT1 deductions that exceed the AT1 capital of the institution (negative amount)</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</si>
  <si>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</si>
  <si>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</si>
  <si>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</si>
  <si>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</si>
  <si>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</si>
  <si>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</si>
  <si>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</si>
  <si>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</si>
  <si>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</si>
  <si>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</si>
  <si>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</si>
  <si>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</si>
  <si>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</si>
  <si>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</si>
  <si>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</si>
  <si>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</si>
  <si>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</si>
  <si>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</si>
  <si>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</si>
  <si>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</si>
  <si>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</si>
  <si>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</si>
  <si>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</si>
  <si>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</si>
  <si>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</si>
  <si>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</si>
  <si>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</si>
  <si>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Direct and indirect holdings by the institution of the T2 instruments and subordinated loans of financial sector entities where the institution has a significant investment in those entities (net of eligible short positions) (negative amount)</t>
  </si>
  <si>
    <t>56a</t>
  </si>
  <si>
    <t>56b</t>
  </si>
  <si>
    <t>Total regulatory adjustments to Tier 2 (T2) capital</t>
  </si>
  <si>
    <t>Tier 2 (T2) capital</t>
  </si>
  <si>
    <t>Total capital (TC = T1 + T2)</t>
  </si>
  <si>
    <t>Total risk weighted assets</t>
  </si>
  <si>
    <t>Capital ratios and buffers</t>
  </si>
  <si>
    <t>Common Equity Tier 1 (as a percentage of risk exposure amount)</t>
  </si>
  <si>
    <t>Tier 1 (as a percentage of risk exposure amount)</t>
  </si>
  <si>
    <t>Total capital (as a percentage of risk exposure amount)</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</si>
  <si>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</si>
  <si>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</si>
  <si>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</si>
  <si>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</si>
  <si>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</si>
  <si>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Common Equity Tier 1 available to meet buffers (as a percentage of risk exposure amount)</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</si>
  <si>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</si>
  <si>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</si>
  <si>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</si>
  <si>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</si>
  <si>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</si>
  <si>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</si>
  <si>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</si>
  <si>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</si>
  <si>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</si>
  <si>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</si>
  <si>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</si>
  <si>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</si>
  <si>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</si>
  <si>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</si>
  <si>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</si>
  <si>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</si>
  <si>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</si>
  <si>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</si>
  <si>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</si>
  <si>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Own funds requirements</t>
  </si>
  <si>
    <t>Value of trading book exposure for internal models</t>
  </si>
  <si>
    <t>Total</t>
  </si>
  <si>
    <t>010</t>
  </si>
  <si>
    <t>020</t>
  </si>
  <si>
    <t>030</t>
  </si>
  <si>
    <t>040</t>
  </si>
  <si>
    <t>050</t>
  </si>
  <si>
    <t>060</t>
  </si>
  <si>
    <t>070</t>
  </si>
  <si>
    <t>080</t>
  </si>
  <si>
    <t>090</t>
  </si>
  <si>
    <t>100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</si>
  <si>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</si>
  <si>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</si>
  <si>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</si>
  <si>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</si>
  <si>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</si>
  <si>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</si>
  <si>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</si>
  <si>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</si>
  <si>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</si>
  <si>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</si>
  <si>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</si>
  <si>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</si>
  <si>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</si>
  <si>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</si>
  <si>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</si>
  <si>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</si>
  <si>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</si>
  <si>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</si>
  <si>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</si>
  <si>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</si>
  <si>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</si>
  <si>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</si>
  <si>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</si>
  <si>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</si>
  <si>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</si>
  <si>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</si>
  <si>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</si>
  <si>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</si>
  <si>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</si>
  <si>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</si>
  <si>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</si>
  <si>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</si>
  <si>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</si>
  <si>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</si>
  <si>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</si>
  <si>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</si>
  <si>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</si>
  <si>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</si>
  <si>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</si>
  <si>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</si>
  <si>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</si>
  <si>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</si>
  <si>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</si>
  <si>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</si>
  <si>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</si>
  <si>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</si>
  <si>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</si>
  <si>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</si>
  <si>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</si>
  <si>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</si>
  <si>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</si>
  <si>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</si>
  <si>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</si>
  <si>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</si>
  <si>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</si>
  <si>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Derivative exposures</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</si>
  <si>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</si>
  <si>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</si>
  <si>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</si>
  <si>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</si>
  <si>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</si>
  <si>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</si>
  <si>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</si>
  <si>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</si>
  <si>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</si>
  <si>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Other off-balance sheet exposures</t>
  </si>
  <si>
    <t>Off-balance sheet exposures at gross notional amount</t>
  </si>
  <si>
    <t>(Adjustments for conversion to credit equivalent amounts)</t>
  </si>
  <si>
    <t>Tier 1 capital</t>
  </si>
  <si>
    <t>Leverage ratio</t>
  </si>
  <si>
    <t>Liquidity Coverage Ratio (LCR)</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</si>
  <si>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</si>
  <si>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</si>
  <si>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</si>
  <si>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</si>
  <si>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</si>
  <si>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</si>
  <si>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</si>
  <si>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</si>
  <si>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</si>
  <si>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</si>
  <si>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</si>
  <si>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</si>
  <si>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</si>
  <si>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</si>
  <si>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</si>
  <si>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</si>
  <si>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</si>
  <si>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</si>
  <si>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</si>
  <si>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</si>
  <si>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</si>
  <si>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</si>
  <si>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</si>
  <si>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</si>
  <si>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</si>
  <si>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</si>
  <si>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</si>
  <si>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</si>
  <si>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</si>
  <si>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</si>
  <si>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</si>
  <si>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</si>
  <si>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</si>
  <si>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</si>
  <si>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</si>
  <si>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</si>
  <si>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</si>
  <si>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</si>
  <si>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</si>
  <si>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</si>
  <si>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</si>
  <si>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</si>
  <si>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</si>
  <si>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</si>
  <si>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</si>
  <si>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</si>
  <si>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</si>
  <si>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</si>
  <si>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</si>
  <si>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</si>
  <si>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</si>
  <si>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</si>
  <si>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</si>
  <si>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</si>
  <si>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</si>
  <si>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</si>
  <si>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</si>
  <si>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</si>
  <si>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</si>
  <si>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</si>
  <si>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</si>
  <si>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</si>
  <si>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</si>
  <si>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</si>
  <si>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</si>
  <si>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</si>
  <si>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Report</t>
  </si>
  <si>
    <t>Pillar 3 - Attachment</t>
  </si>
  <si>
    <t>Capital instruments' main features template (amounts in NOK millions)</t>
  </si>
  <si>
    <t>Own funds main features</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</si>
  <si>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</si>
  <si>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</si>
  <si>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</si>
  <si>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</si>
  <si>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</si>
  <si>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</si>
  <si>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Regulary treatment</t>
  </si>
  <si>
    <t>20 January 2021</t>
  </si>
  <si>
    <t>20 January 2031</t>
  </si>
  <si>
    <t>Ordinary call: 20 January 2026. Regulatory or tax related call: Referring to the loan agreements section 3.7. The exercise amount is 100 per cent of the nominal amount.</t>
  </si>
  <si>
    <t>NO0010917735</t>
  </si>
  <si>
    <t>3m NIBOR + 1.04 per cent p.a.</t>
  </si>
  <si>
    <t>Standardised approach</t>
  </si>
  <si>
    <t>EU CR4</t>
  </si>
  <si>
    <t>EU CR5</t>
  </si>
  <si>
    <t>Template</t>
  </si>
  <si>
    <t>Credit risk and CRM effects</t>
  </si>
  <si>
    <t>EU CCA</t>
  </si>
  <si>
    <t>EU CC1</t>
  </si>
  <si>
    <t>Composition of regulatory own funds</t>
  </si>
  <si>
    <t>Geographical distribution of credit exposures used in the countercyclical capital buffer</t>
  </si>
  <si>
    <t>Amount of institution-specific countercyclical capital buffer</t>
  </si>
  <si>
    <t xml:space="preserve">Net stable funding ratio </t>
  </si>
  <si>
    <t>EU KM1</t>
  </si>
  <si>
    <t>EU LIQ1</t>
  </si>
  <si>
    <t>Quantitative information of LCR</t>
  </si>
  <si>
    <t>EU LIQ2</t>
  </si>
  <si>
    <t>EU AE1</t>
  </si>
  <si>
    <t>EU AE2</t>
  </si>
  <si>
    <t>EU AE3</t>
  </si>
  <si>
    <t>Encumbered and unencumbered assets</t>
  </si>
  <si>
    <t>Collateral received and own debt securities issued</t>
  </si>
  <si>
    <t>Sources of encumbrance</t>
  </si>
  <si>
    <t>Available own funds (amounts)</t>
  </si>
  <si>
    <t xml:space="preserve">Common Equity Tier 1 (CET1) capital </t>
  </si>
  <si>
    <t xml:space="preserve">Tier 1 capital </t>
  </si>
  <si>
    <t xml:space="preserve">Total capital </t>
  </si>
  <si>
    <t>Risk-weighted exposure amounts</t>
  </si>
  <si>
    <t>Total capital ratio (%)</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</si>
  <si>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</si>
  <si>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</si>
  <si>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</si>
  <si>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</si>
  <si>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</si>
  <si>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</si>
  <si>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</si>
  <si>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</si>
  <si>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</si>
  <si>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</si>
  <si>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</si>
  <si>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</si>
  <si>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</si>
  <si>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Total exposure measure</t>
  </si>
  <si>
    <t>Leverage ratio (%)</t>
  </si>
  <si>
    <t>Liquidity Coverage Ratio</t>
  </si>
  <si>
    <t>Total high-quality liquid assets (HQLA) (Weighted value - average)</t>
  </si>
  <si>
    <t>Total net cash outflows (adjusted value)</t>
  </si>
  <si>
    <t>Liquidity coverage ratio (%)</t>
  </si>
  <si>
    <t>Net Stable Funding Ratio</t>
  </si>
  <si>
    <t>Total available stable funding</t>
  </si>
  <si>
    <t>Total required stable funding</t>
  </si>
  <si>
    <t>NSFR ratio (%)</t>
  </si>
  <si>
    <t>Total risk-weighted exposure amount</t>
  </si>
  <si>
    <t>Common Equity Tier 1 ratio (%)</t>
  </si>
  <si>
    <t>Tier 1 ratio (%)</t>
  </si>
  <si>
    <t>Additional own funds requirements to address risks other than the risk of excessive leverage (as a percentage of risk-weighted exposure amount)</t>
  </si>
  <si>
    <t>EU 7a</t>
  </si>
  <si>
    <t>EU 7b</t>
  </si>
  <si>
    <t>EU 7c</t>
  </si>
  <si>
    <t>EU 7d</t>
  </si>
  <si>
    <t>Combined buffer requirement (as a percentage of risk-weighted exposure amount)</t>
  </si>
  <si>
    <t>EU 8a</t>
  </si>
  <si>
    <t>EU 9a</t>
  </si>
  <si>
    <t>EU 10a</t>
  </si>
  <si>
    <t>EU 11a</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</si>
  <si>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</si>
  <si>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</si>
  <si>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</si>
  <si>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</si>
  <si>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</si>
  <si>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</si>
  <si>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</si>
  <si>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</si>
  <si>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</si>
  <si>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</si>
  <si>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</si>
  <si>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EU 16a</t>
  </si>
  <si>
    <t xml:space="preserve">Cash outflows - Total weighted value </t>
  </si>
  <si>
    <t>EU 16b</t>
  </si>
  <si>
    <t xml:space="preserve">Cash inflows - Total weighted value </t>
  </si>
  <si>
    <t>(amounts in NOK 1000)</t>
  </si>
  <si>
    <t>Unweighted value by residual maturity</t>
  </si>
  <si>
    <t>Weighted value</t>
  </si>
  <si>
    <t>No maturity</t>
  </si>
  <si>
    <t>&lt; 6 months</t>
  </si>
  <si>
    <t>6 months to &lt; 1yr</t>
  </si>
  <si>
    <t>≥ 1yr</t>
  </si>
  <si>
    <t>Capital:</t>
  </si>
  <si>
    <t>Other capital instruments</t>
  </si>
  <si>
    <t>Wholesale funding:</t>
  </si>
  <si>
    <t>Operational deposits</t>
  </si>
  <si>
    <t>Other wholesale funding</t>
  </si>
  <si>
    <t>Other liabilities:</t>
  </si>
  <si>
    <t>NSFR derivative liabilities</t>
  </si>
  <si>
    <t>All other liabilities and equity not included in the above categories</t>
  </si>
  <si>
    <t>Total ASF</t>
  </si>
  <si>
    <t>Total NSFR high-quality liquid assets (HQLA)</t>
  </si>
  <si>
    <t>Deposits held at other financial institutions for operational purposes</t>
  </si>
  <si>
    <t>Performing loans and securities:</t>
  </si>
  <si>
    <t>Performing loans to financial institutions secured by non-Level 1 HQLA and unsecured performing loans to financial institutions</t>
  </si>
  <si>
    <t>Performing loans to non- financial corporate clients, loans to retail and small business customers, and loans to sovereigns, central banks and PSEs, of which:</t>
  </si>
  <si>
    <t>With a risk weight of less than or equal to 35% under the Basel II Standardised Approach for credit risk</t>
  </si>
  <si>
    <t>Performing residential mortgages, of which:</t>
  </si>
  <si>
    <t>Other assets:</t>
  </si>
  <si>
    <t>Physical traded commodities, including gold</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</si>
  <si>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</si>
  <si>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</si>
  <si>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</si>
  <si>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</si>
  <si>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</si>
  <si>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</si>
  <si>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</si>
  <si>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Available stable funding (ASF) Items</t>
  </si>
  <si>
    <t>Own funds</t>
  </si>
  <si>
    <t>Retail deposits</t>
  </si>
  <si>
    <t>Interdependent assets</t>
  </si>
  <si>
    <t>Required stable funding (RSF) Items</t>
  </si>
  <si>
    <t>EU-15a</t>
  </si>
  <si>
    <t>Assets encumbered for a residual maturity of one year or more in a cover pool</t>
  </si>
  <si>
    <t>Performing securities financing transactions with financial customerscollateralised by Level 1 HQLA subject to 0% haircut</t>
  </si>
  <si>
    <t>Other loans and securities that are not in default and do not qualify as HQLA, including exchange-traded equities and trade finance on-balance sheet products</t>
  </si>
  <si>
    <t>Net Stable Funding Ratio (NSFR)</t>
  </si>
  <si>
    <t>g</t>
  </si>
  <si>
    <t>h</t>
  </si>
  <si>
    <t>EU 1a</t>
  </si>
  <si>
    <t>Total unweighted value (average)</t>
  </si>
  <si>
    <t>Total weighted value (average)</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</si>
  <si>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</si>
  <si>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</si>
  <si>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</si>
  <si>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</si>
  <si>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</si>
  <si>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</si>
  <si>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r>
      <rPr>
        <strike/>
        <sz val="10"/>
        <rFont val="Lucida Sans Unicode"/>
        <family val="2"/>
        <scheme val="minor"/>
      </rPr>
      <t>(</t>
    </r>
    <r>
      <rPr>
        <sz val="10"/>
        <rFont val="Lucida Sans Unicode"/>
        <family val="2"/>
        <scheme val="minor"/>
      </rPr>
      <t>Adjustment for securities received under securities financing transactions that are recognised as an asset</t>
    </r>
    <r>
      <rPr>
        <strike/>
        <sz val="10"/>
        <rFont val="Lucida Sans Unicode"/>
        <family val="2"/>
        <scheme val="minor"/>
      </rPr>
      <t>)</t>
    </r>
  </si>
  <si>
    <t>(General credit risk adjustments to on-balance sheet items)</t>
  </si>
  <si>
    <t>(Exempted CCP leg of client-cleared trade exposures)(SA-CCR)</t>
  </si>
  <si>
    <t>Replacement cost associated with SA-CCR derivatives transactions (ie net of eligible cash variation margin)</t>
  </si>
  <si>
    <t xml:space="preserve">Add-on amounts for potential future exposure associated with  SA-CCR derivatives transactions </t>
  </si>
  <si>
    <t xml:space="preserve">Total on-balance sheet exposures (excluding derivatives, SFTs and fiduciary assets) </t>
  </si>
  <si>
    <t xml:space="preserve">Total derivatives exposures </t>
  </si>
  <si>
    <t xml:space="preserve">Total securities financing transaction exposures </t>
  </si>
  <si>
    <t xml:space="preserve">Other off-balance sheet exposures </t>
  </si>
  <si>
    <t xml:space="preserve">Leverage ratio total exposure measure </t>
  </si>
  <si>
    <t>(General provisions deducted in determining Tier 1 capital and specific provisions associated with off-balance sheet exposures)</t>
  </si>
  <si>
    <t>Regulatory minimum leverage ratio requirement (%)</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</si>
  <si>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</si>
  <si>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</si>
  <si>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</si>
  <si>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</si>
  <si>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</si>
  <si>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EU-26a</t>
  </si>
  <si>
    <t>EU-26b</t>
  </si>
  <si>
    <t>EU CCyB1</t>
  </si>
  <si>
    <t>EU CCyB2</t>
  </si>
  <si>
    <t xml:space="preserve">Sources of encumbrance </t>
  </si>
  <si>
    <t xml:space="preserve">Quarter ending on </t>
  </si>
  <si>
    <t>NO0012519703</t>
  </si>
  <si>
    <t>11 May 2022</t>
  </si>
  <si>
    <t>of which: real estate loans</t>
  </si>
  <si>
    <t>NO0012698432</t>
  </si>
  <si>
    <t>3m NIBOR + 4.40 per cent p.a.</t>
  </si>
  <si>
    <t>NO0012618927</t>
  </si>
  <si>
    <t>14 September 2022</t>
  </si>
  <si>
    <t>18 August 2022</t>
  </si>
  <si>
    <t>18 November 2032</t>
  </si>
  <si>
    <t>3m NIBOR + 2.20 per cent p.a.</t>
  </si>
  <si>
    <t>Reconciliation of regulatory own funds to balance sheet in the audited financial statements</t>
  </si>
  <si>
    <t>Amounts in NOK million</t>
  </si>
  <si>
    <t>Assets</t>
  </si>
  <si>
    <t>Financial derivatives</t>
  </si>
  <si>
    <t>Intangible assets</t>
  </si>
  <si>
    <t>Deferred tax assets</t>
  </si>
  <si>
    <t>Total assets</t>
  </si>
  <si>
    <t>Debt securities issued</t>
  </si>
  <si>
    <t>Other liabilities</t>
  </si>
  <si>
    <t>Total liabilities</t>
  </si>
  <si>
    <t>Share capital</t>
  </si>
  <si>
    <t>Other equity</t>
  </si>
  <si>
    <t>Balance sheet as in published financial statements</t>
  </si>
  <si>
    <t>Balance sheet under regulatory scope of consolidation</t>
  </si>
  <si>
    <t>Lending to and receivables from credit institutions</t>
  </si>
  <si>
    <t>Lending to customers</t>
  </si>
  <si>
    <t>Other financial assets</t>
  </si>
  <si>
    <t>Bonds and certificates at fair value</t>
  </si>
  <si>
    <t>Shares</t>
  </si>
  <si>
    <t>Shares in associated company</t>
  </si>
  <si>
    <t>Right-of-use assets</t>
  </si>
  <si>
    <t>Loans from credit institutions</t>
  </si>
  <si>
    <t>Pension liabilities</t>
  </si>
  <si>
    <t>Lease obligations</t>
  </si>
  <si>
    <t>Liabilities</t>
  </si>
  <si>
    <t xml:space="preserve">Share premium </t>
  </si>
  <si>
    <t>Other paid-in equity</t>
  </si>
  <si>
    <t>Fund for unrealised gains</t>
  </si>
  <si>
    <t>Fund for valuation differences</t>
  </si>
  <si>
    <t>Total shareholders equity</t>
  </si>
  <si>
    <t>Shareholders equity</t>
  </si>
  <si>
    <t>Reference template CC1</t>
  </si>
  <si>
    <t>Referance template CC2</t>
  </si>
  <si>
    <t>Net exposure value</t>
  </si>
  <si>
    <t>On demand</t>
  </si>
  <si>
    <t>&lt;= 1 year</t>
  </si>
  <si>
    <t>&gt; 1 year &lt;= 5 years</t>
  </si>
  <si>
    <t>&gt; 5 years</t>
  </si>
  <si>
    <t>No stated maturity</t>
  </si>
  <si>
    <t>Loans and advances</t>
  </si>
  <si>
    <t>Maturity of exposures</t>
  </si>
  <si>
    <t>Legal basis</t>
  </si>
  <si>
    <t>Row number</t>
  </si>
  <si>
    <t>Qualitative information - Free format</t>
  </si>
  <si>
    <t>Points (a), (b), (c) and(d) of Article 435(1) CRR</t>
  </si>
  <si>
    <t>(a)</t>
  </si>
  <si>
    <t>Article 446 CRR</t>
  </si>
  <si>
    <t>(b)</t>
  </si>
  <si>
    <t>(c)</t>
  </si>
  <si>
    <t>Article 454 CRRR</t>
  </si>
  <si>
    <t>(d)</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</si>
  <si>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</si>
  <si>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</si>
  <si>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</si>
  <si>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</si>
  <si>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</si>
  <si>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</si>
  <si>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</si>
  <si>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</si>
  <si>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</si>
  <si>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</si>
  <si>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Point (f) of Article 435(1) CRR</t>
  </si>
  <si>
    <t>Point (b) of Article 435(1) CRR</t>
  </si>
  <si>
    <t>Point (e) of Article 435(1) CRR</t>
  </si>
  <si>
    <t>Point (c) of Article 435(1) CRR</t>
  </si>
  <si>
    <t>(e)</t>
  </si>
  <si>
    <t>Point (a) of Article 435(1) CRR</t>
  </si>
  <si>
    <t>(f)</t>
  </si>
  <si>
    <t>Points (a) and (d) of Article 435(1) CRR</t>
  </si>
  <si>
    <t>(g)</t>
  </si>
  <si>
    <t>Free format</t>
  </si>
  <si>
    <t>Point (a) of Article 435(2) CRR</t>
  </si>
  <si>
    <t>Point (b) of Article 435(2) CRR</t>
  </si>
  <si>
    <t>Point (c) of Article 435(2) CRR</t>
  </si>
  <si>
    <t>Point (d) of Article 435(2) CRR</t>
  </si>
  <si>
    <t>Point (e) Article 435(2) CRR</t>
  </si>
  <si>
    <t>Qualitative disclosures</t>
  </si>
  <si>
    <t>(h)</t>
  </si>
  <si>
    <t>(i)</t>
  </si>
  <si>
    <t>(j)</t>
  </si>
  <si>
    <t>Article 438(a) CRR</t>
  </si>
  <si>
    <t>Article 438(c) CRR</t>
  </si>
  <si>
    <t>Banking activities</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</si>
  <si>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</si>
  <si>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</si>
  <si>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</si>
  <si>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</si>
  <si>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</si>
  <si>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</si>
  <si>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</si>
  <si>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</si>
  <si>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</si>
  <si>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</si>
  <si>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</si>
  <si>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</si>
  <si>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</si>
  <si>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</si>
  <si>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</si>
  <si>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</si>
  <si>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</si>
  <si>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</si>
  <si>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</si>
  <si>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</si>
  <si>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</si>
  <si>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</si>
  <si>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</si>
  <si>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</si>
  <si>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</si>
  <si>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</si>
  <si>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</si>
  <si>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</si>
  <si>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</si>
  <si>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</si>
  <si>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</si>
  <si>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</si>
  <si>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</si>
  <si>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</si>
  <si>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</si>
  <si>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</si>
  <si>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</si>
  <si>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</si>
  <si>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</si>
  <si>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i</t>
  </si>
  <si>
    <t>j</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</si>
  <si>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</si>
  <si>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</si>
  <si>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</si>
  <si>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</si>
  <si>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</si>
  <si>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</si>
  <si>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</si>
  <si>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</si>
  <si>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</si>
  <si>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</si>
  <si>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</si>
  <si>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</si>
  <si>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</si>
  <si>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</si>
  <si>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</si>
  <si>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</si>
  <si>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Flexible format disclosure</t>
  </si>
  <si>
    <t>Annex</t>
  </si>
  <si>
    <t>Annex I</t>
  </si>
  <si>
    <t>EU OV1</t>
  </si>
  <si>
    <t>EU INS1</t>
  </si>
  <si>
    <t>EU INS2</t>
  </si>
  <si>
    <t>EU OVC</t>
  </si>
  <si>
    <t>Overview of total risk exposure amounts</t>
  </si>
  <si>
    <t>Key metrics template</t>
  </si>
  <si>
    <t>Insurance participations</t>
  </si>
  <si>
    <t>Financial conglomerates information on own funds and capital adequacy ratio</t>
  </si>
  <si>
    <t>ICAAP information</t>
  </si>
  <si>
    <t>Annex III</t>
  </si>
  <si>
    <t>EU OVA</t>
  </si>
  <si>
    <t>EU OVB</t>
  </si>
  <si>
    <t>Institution risk management approach</t>
  </si>
  <si>
    <t>Disclosure on governance arrangements</t>
  </si>
  <si>
    <t>Annex V</t>
  </si>
  <si>
    <t>EU LI1</t>
  </si>
  <si>
    <t>EU LI2</t>
  </si>
  <si>
    <t>EU LI3</t>
  </si>
  <si>
    <t>EU LIA</t>
  </si>
  <si>
    <t>EU LIB</t>
  </si>
  <si>
    <t>EU PV1</t>
  </si>
  <si>
    <t>Differences between the accounting scope and the scope of prudential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</si>
  <si>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</si>
  <si>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</si>
  <si>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Explanations of differences between accounting and regulatory exposure amounts</t>
  </si>
  <si>
    <t>Other qualitative information on the scope of application</t>
  </si>
  <si>
    <t>Prudent valuation adjustments (PVA)</t>
  </si>
  <si>
    <t>Annex VII</t>
  </si>
  <si>
    <t>EU CC2</t>
  </si>
  <si>
    <t>Annex IX</t>
  </si>
  <si>
    <t>Annex XI</t>
  </si>
  <si>
    <t>EU LR1</t>
  </si>
  <si>
    <t>LRSum: Summary reconciliation of accounting assets and leverage ratio exposures</t>
  </si>
  <si>
    <t>EU LR2</t>
  </si>
  <si>
    <t>LRCom: Leverage ratio common disclosure</t>
  </si>
  <si>
    <t>EU LR3</t>
  </si>
  <si>
    <t>LRSpl: Split-up of on balance sheet exposures (excluding derivatives, SFTs and exempted exposures)</t>
  </si>
  <si>
    <t>EU LRA</t>
  </si>
  <si>
    <t>Disclosure of LR qualitative information</t>
  </si>
  <si>
    <t>Annex XIII</t>
  </si>
  <si>
    <t>EU LIQA</t>
  </si>
  <si>
    <t>Liquidity risk management</t>
  </si>
  <si>
    <t>EU LIQB</t>
  </si>
  <si>
    <t>Annex XV</t>
  </si>
  <si>
    <t>EU CRA</t>
  </si>
  <si>
    <t>EU CRB</t>
  </si>
  <si>
    <t>EU CR1</t>
  </si>
  <si>
    <t>EU CR1-A</t>
  </si>
  <si>
    <t>General qualitative information about credit risk</t>
  </si>
  <si>
    <t>Additional disclosure related to the credit quality of assets</t>
  </si>
  <si>
    <t>Performing and non-performing exposures and related provisions</t>
  </si>
  <si>
    <t>Qualitative information on LCR, which complements template EU LIQ1</t>
  </si>
  <si>
    <t>EU CR2</t>
  </si>
  <si>
    <t>Changes in the stock of non-performing loans and advances</t>
  </si>
  <si>
    <t>EU CR2a</t>
  </si>
  <si>
    <t>Changes in the stock of non-performing loans and advances and related net accumulated recoveries</t>
  </si>
  <si>
    <t>EU CQ1</t>
  </si>
  <si>
    <t>Credit quality of forborne exposures</t>
  </si>
  <si>
    <t>EU CQ2</t>
  </si>
  <si>
    <t>Quality of forbearance</t>
  </si>
  <si>
    <t>EU CQ3</t>
  </si>
  <si>
    <t>Credit quality of performing and non-performing exposures by past due days</t>
  </si>
  <si>
    <t>EU CQ4</t>
  </si>
  <si>
    <t>Quality of non-performing exposures by geography</t>
  </si>
  <si>
    <t>EU CQ5</t>
  </si>
  <si>
    <t>Credit quality of loans and advances to non-financial corporations by industry</t>
  </si>
  <si>
    <t>EU CQ6</t>
  </si>
  <si>
    <t>Collateral valuation - loans and advances</t>
  </si>
  <si>
    <t>EU CQ7</t>
  </si>
  <si>
    <t>Collateral obtained by taking possession and execution processes</t>
  </si>
  <si>
    <t>EU CQ8</t>
  </si>
  <si>
    <t>Collateral obtained by taking possession and execution processes – vintage breakdown</t>
  </si>
  <si>
    <t>Annex XVII</t>
  </si>
  <si>
    <t>EU CRC</t>
  </si>
  <si>
    <t>Qualitative disclosure requirements related to CRM techniques</t>
  </si>
  <si>
    <t>EU CR3</t>
  </si>
  <si>
    <t>CRM techniques overview: Disclosure of the use of credit risk mitigation techniques</t>
  </si>
  <si>
    <t>Annex XIX</t>
  </si>
  <si>
    <t>EU CRD</t>
  </si>
  <si>
    <t>Qualitative disclosure requirements related to standardised approach</t>
  </si>
  <si>
    <t>Annex XXV</t>
  </si>
  <si>
    <t>EU CCRA</t>
  </si>
  <si>
    <t>Qualitative disclosure related to CCR</t>
  </si>
  <si>
    <t>EU CCR1</t>
  </si>
  <si>
    <t>Analysis of CCR exposure by approach</t>
  </si>
  <si>
    <t>EU CCR2</t>
  </si>
  <si>
    <t>EU CCR3</t>
  </si>
  <si>
    <t>Transactions subject to own funds requirements for CVA risk</t>
  </si>
  <si>
    <t>Standardised approach – CCR exposures by regulatory exposure class and risk weights</t>
  </si>
  <si>
    <t>EU CCR4</t>
  </si>
  <si>
    <t>EU CCR5</t>
  </si>
  <si>
    <t>IRB approach – CCR exposures by exposure class and PD scale</t>
  </si>
  <si>
    <t>EU CCR6</t>
  </si>
  <si>
    <t>EU CCR7</t>
  </si>
  <si>
    <t>Credit derivatives exposures</t>
  </si>
  <si>
    <t>RWEA flow statements of CCR exposures under the IMM</t>
  </si>
  <si>
    <t>EU CCR8</t>
  </si>
  <si>
    <t>Exposures to CCPs</t>
  </si>
  <si>
    <t>Annex XXXI</t>
  </si>
  <si>
    <t>EU ORA</t>
  </si>
  <si>
    <t>EU OR1</t>
  </si>
  <si>
    <t>Qualitative information on operational risk</t>
  </si>
  <si>
    <t>Operational risk own funds requirements and risk-weighted exposure amounts</t>
  </si>
  <si>
    <t>Annex XXXIII</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</si>
  <si>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</si>
  <si>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</si>
  <si>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</si>
  <si>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</si>
  <si>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</si>
  <si>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</si>
  <si>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</si>
  <si>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</si>
  <si>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</si>
  <si>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EU REM5</t>
  </si>
  <si>
    <t>Remuneration of 1 million EUR or more per year</t>
  </si>
  <si>
    <t>Information on remuneration of staff whose professional activities have a material impact on institutions’ risk profile (identified staff)</t>
  </si>
  <si>
    <t>Annex XXXV</t>
  </si>
  <si>
    <t>Annex XXXVII</t>
  </si>
  <si>
    <t>EU IRRBBA</t>
  </si>
  <si>
    <t>EU IRRBB1</t>
  </si>
  <si>
    <t>Qualitative information on interest rate risks of non-trading book activities</t>
  </si>
  <si>
    <t>Interest rate risks of non-trading book activities</t>
  </si>
  <si>
    <t>Standardised approach - Credit risk exposure and CRM effects</t>
  </si>
  <si>
    <t>Updated reporting status</t>
  </si>
  <si>
    <t>Annex XXI</t>
  </si>
  <si>
    <t>EU CRE</t>
  </si>
  <si>
    <t>EU CR6</t>
  </si>
  <si>
    <t>EU CR6-A</t>
  </si>
  <si>
    <t>EU CR7</t>
  </si>
  <si>
    <t>EU CR7-A</t>
  </si>
  <si>
    <t>EU CR8</t>
  </si>
  <si>
    <t>Qualitative disclosure requirements related to IRB approach</t>
  </si>
  <si>
    <t>IRB approach – Credit risk exposures by exposure class and PD range</t>
  </si>
  <si>
    <t>Scope of the use of IRB and SA approaches</t>
  </si>
  <si>
    <t>IRB approach – Effect on the RWEAs of credit derivatives used as CRM techniques</t>
  </si>
  <si>
    <t>IRB approach – Disclosure of the extent of the use of CRM techniques</t>
  </si>
  <si>
    <t>RWEA flow statements of credit risk exposures under the IRB approach</t>
  </si>
  <si>
    <t>IRB approach – Back-testing of PD per exposure class (fixed PD scale)</t>
  </si>
  <si>
    <t>EU CR9</t>
  </si>
  <si>
    <t>EU CR9.1</t>
  </si>
  <si>
    <t>IRB approach – Back-testing of PD per exposure class (only for PD estimates according to point (f) of Article 180(1) CRR</t>
  </si>
  <si>
    <t>Annex XXIII</t>
  </si>
  <si>
    <t>EU CR10</t>
  </si>
  <si>
    <t>Specialised lending and equity exposures under the simple riskweighted approach</t>
  </si>
  <si>
    <t>Annex XXVII</t>
  </si>
  <si>
    <t>EU SECA</t>
  </si>
  <si>
    <t>EU SEC1</t>
  </si>
  <si>
    <t>EU SEC2</t>
  </si>
  <si>
    <t>EU SEC3</t>
  </si>
  <si>
    <t>EU SEC4</t>
  </si>
  <si>
    <t>EU SEC5</t>
  </si>
  <si>
    <t>Qualitative disclosure requirements related to securitisation exposure</t>
  </si>
  <si>
    <t>Securitisation exposures in the non-trading book</t>
  </si>
  <si>
    <t>Securitisation exposures in the trading book</t>
  </si>
  <si>
    <t>Securitisation exposures in the non-trading book and associated regulatory capital requirements - institution acting as originator or as sponsor</t>
  </si>
  <si>
    <t>Securitisation exposures in the non-trading book and associated regulatory capital requirements - institution acting as investor</t>
  </si>
  <si>
    <t>Exposures securitised by the institution - Exposures in default and specific credit risk adjustments</t>
  </si>
  <si>
    <t>Annex XXIX</t>
  </si>
  <si>
    <t>EU MRA</t>
  </si>
  <si>
    <t>EU MR1</t>
  </si>
  <si>
    <t>EU MRB</t>
  </si>
  <si>
    <t>EU MR2-A</t>
  </si>
  <si>
    <t>EU MR2-B</t>
  </si>
  <si>
    <t>MR3</t>
  </si>
  <si>
    <t>MR4</t>
  </si>
  <si>
    <t>Qualitative disclosure requirements related to market risk</t>
  </si>
  <si>
    <t>Market risk under the standardised approach</t>
  </si>
  <si>
    <t>Qualitative disclosure requirements for institutions using the internal Market Risk Models</t>
  </si>
  <si>
    <t>Market risk under the internal Model Approach (IMA)</t>
  </si>
  <si>
    <t>RWEA flow statements of market risk exposures under the IMA</t>
  </si>
  <si>
    <t>IMA values for trading portfolios</t>
  </si>
  <si>
    <t>Comparison of VaR estimates with gains/losses</t>
  </si>
  <si>
    <t>Current period</t>
  </si>
  <si>
    <t>Last period</t>
  </si>
  <si>
    <t>Supervisory shock scenrios</t>
  </si>
  <si>
    <t>Changes of the economic value of equity</t>
  </si>
  <si>
    <t>Changes of the net interest income</t>
  </si>
  <si>
    <t>Parallel up</t>
  </si>
  <si>
    <t>Parallel down</t>
  </si>
  <si>
    <t>Steepener</t>
  </si>
  <si>
    <t>Flattener</t>
  </si>
  <si>
    <t>Short rates up</t>
  </si>
  <si>
    <t>Short rates down</t>
  </si>
  <si>
    <t>Risk weighted exposure amounts (RWEAs)</t>
  </si>
  <si>
    <t>Total own funds requirements</t>
  </si>
  <si>
    <t>T</t>
  </si>
  <si>
    <t>T-1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</si>
  <si>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</si>
  <si>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</si>
  <si>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</si>
  <si>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</si>
  <si>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</si>
  <si>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</si>
  <si>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</si>
  <si>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</si>
  <si>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</si>
  <si>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</si>
  <si>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</si>
  <si>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</si>
  <si>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</si>
  <si>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</si>
  <si>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</si>
  <si>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</si>
  <si>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</si>
  <si>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</si>
  <si>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</si>
  <si>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</si>
  <si>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</si>
  <si>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</si>
  <si>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</si>
  <si>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</si>
  <si>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</si>
  <si>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</si>
  <si>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</si>
  <si>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</si>
  <si>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</si>
  <si>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</si>
  <si>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</si>
  <si>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</si>
  <si>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</si>
  <si>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</si>
  <si>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</si>
  <si>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</si>
  <si>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</si>
  <si>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</si>
  <si>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</si>
  <si>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</si>
  <si>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</si>
  <si>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</si>
  <si>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</si>
  <si>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</si>
  <si>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</si>
  <si>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</si>
  <si>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</si>
  <si>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</si>
  <si>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</si>
  <si>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</si>
  <si>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</si>
  <si>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EU-12</t>
  </si>
  <si>
    <t>Other exposures (eg equity, securitisations, and other non-credit obligation assets)</t>
  </si>
  <si>
    <t>Description of the processes used to manage the risk of excessive leverage</t>
  </si>
  <si>
    <t xml:space="preserve">Description of the factors that had an impact on the leverage ratio during the period to which the disclosed leverage ratio refers
</t>
  </si>
  <si>
    <t>Article 444  (a) CRR</t>
  </si>
  <si>
    <t>Names of the external credit assessment institutions (ECAIs) and export credit agencies (ECAs) nominated by the institution, and the reasons for any changes over the disclosure period;</t>
  </si>
  <si>
    <t xml:space="preserve">S&amp;P
Moody’s
Fitch's 
DBRS </t>
  </si>
  <si>
    <t>Article 444  (b) CRR</t>
  </si>
  <si>
    <t>The exposure classes for which each ECAI or ECA is used;</t>
  </si>
  <si>
    <t xml:space="preserve">Central governments or central banks: S&amp;P, Moody’s, Fitch's and DBRS 
Regional governments or local authorities: S&amp;P, Moody’s, Fitch's and DBRS 
Public sector entities: S&amp;P, Moody’s, Fitch's and DBRS 
Multilateral development banks: S&amp;P, Moody’s, Fitch's and DBRS 
International organisations: S&amp;P, Moody’s, Fitch's and DBRS 
Institutions: S&amp;P, Moody’s, Fitch's and DBRS 
</t>
  </si>
  <si>
    <t>Article 444 (c) CRR</t>
  </si>
  <si>
    <t>(c )</t>
  </si>
  <si>
    <t>A description of the process used to transfer the issuer and issue credit ratings onto comparable assets  items not included in the trading book;</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</si>
  <si>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</si>
  <si>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</si>
  <si>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Complies with the standard association published by the EBA.</t>
  </si>
  <si>
    <t>Replacement cost (RC)</t>
  </si>
  <si>
    <t>Potential future exposure  (PFE)</t>
  </si>
  <si>
    <t>EEPE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</si>
  <si>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</si>
  <si>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</si>
  <si>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</si>
  <si>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</si>
  <si>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</si>
  <si>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</si>
  <si>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</si>
  <si>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</si>
  <si>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</si>
  <si>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</si>
  <si>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</si>
  <si>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</si>
  <si>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</si>
  <si>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</si>
  <si>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</si>
  <si>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</si>
  <si>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</si>
  <si>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</si>
  <si>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</si>
  <si>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Alpha used for computing regulatory exposure value</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</si>
  <si>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</si>
  <si>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</si>
  <si>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</si>
  <si>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</si>
  <si>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</si>
  <si>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 xml:space="preserve">Total transactions subject to own funds requirements for CVA risk </t>
  </si>
  <si>
    <t>Transactions subject to the Alternative approach (Based on the Original Exposure Method)</t>
  </si>
  <si>
    <t>Qualitative information - free format</t>
  </si>
  <si>
    <t>A description of how the institution defines IRRBB for purposes of risk control and measurement</t>
  </si>
  <si>
    <t>Article 448(1), point (e)</t>
  </si>
  <si>
    <t>A description of the institution's overall IRRBB management and mitigation strategies</t>
  </si>
  <si>
    <t>Article 448(1), point (f)</t>
  </si>
  <si>
    <t>The periodicity of the calculation of the institution's IRRBB measures, and a description of the specific measures that the institution uses to gauge its sensitivity to IRRBB</t>
  </si>
  <si>
    <t>Article 448(1), points (e) (i) and (v); Article 448(2)</t>
  </si>
  <si>
    <t>A description of the interest rate shock and stress scenarios that the institution uses to estimate changes in the economic value and in net interest income (if applicable)</t>
  </si>
  <si>
    <t>Article 448(1), point (e) (iii); Article 448(2)</t>
  </si>
  <si>
    <t>(e )</t>
  </si>
  <si>
    <t>A description of the key modelling and parametric assumptions different from those used for disclosure of template EU IRRBB1 (if applicable)</t>
  </si>
  <si>
    <t>Article 448(1), point (e) (ii); Article 448(2)</t>
  </si>
  <si>
    <t>A high-level description of how the Institution hedges its IRRBB, as well as the associated accounting treatment (if applicable)</t>
  </si>
  <si>
    <t>Article 448(1), point (e) (iv); Article 448(2)</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</si>
  <si>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</si>
  <si>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</si>
  <si>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</si>
  <si>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Article 448(1), point (d)</t>
  </si>
  <si>
    <t>Any other relevant information regarding the IRRBB measures disclosed in template EU IRRBB1 (optional)</t>
  </si>
  <si>
    <t>(1) (2)</t>
  </si>
  <si>
    <t>Disclosure of the average and longest repricing maturity assigned to non-maturity deposits</t>
  </si>
  <si>
    <t>Article 448(1), point (g)</t>
  </si>
  <si>
    <t xml:space="preserve">IRRBB is defined as fixed income risk factors steming form intreast rate risk off all exposures on the balance sheet irrespective of accounting practice, for both net present value risk (EVE) and net interest income risk (NII) </t>
  </si>
  <si>
    <t>General rule hedge interest rate risk from both assets and liabilities to short term rate (3 months or less). Limits set on overall and pr tenor for net present value sensitivity.
Credit spread risk strategy: Stems from liquidity portfolio and fixed rate loans. No hedging of credit spread risk. Limits set on liquidity portfolio overall net present value sensitivity.</t>
  </si>
  <si>
    <t>Ongoing for all positions with interest exposures.
Description of sensitivity measures for IRRBB: 
-	Net present value sensitivity: Delta sensitivity of all tenors of all curves used for valuation, measured by one basis point shift in risk factor
-	Income sensitivity: Change in income of all fixed income instruments by two percentage points shift in interest rates.</t>
  </si>
  <si>
    <t>For net present value risk the 6 supervisory outlier test scenarios are used.
For net interest income risk two percentage points shift in interest rates are used</t>
  </si>
  <si>
    <t>N/A as Eika Boligkreditt is not allowed to receive deposits.</t>
  </si>
  <si>
    <t>a,b,c</t>
  </si>
  <si>
    <t>b,c</t>
  </si>
  <si>
    <t>d,e</t>
  </si>
  <si>
    <t>In the concise risk statement in accordance with point (f) of Article 435(1) CRR, how the business model translates into the components of the institution’s credit risk profile.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</si>
  <si>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</si>
  <si>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</si>
  <si>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</si>
  <si>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</si>
  <si>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</si>
  <si>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</si>
  <si>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</si>
  <si>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Article 453 (a) CRR</t>
  </si>
  <si>
    <t>A description of the core features of the policies and processes for on- and off-balance sheet netting and an indication of the extent to which institutions make use of balance sheet netting;</t>
  </si>
  <si>
    <t>Article 453 (b) CRR</t>
  </si>
  <si>
    <t>The core features of policies and processes for eligible collateral evaluation and management;</t>
  </si>
  <si>
    <t>Article 453 (c) CRR</t>
  </si>
  <si>
    <t>A description of the main types of collateral taken by the institution to mitigate credit risk;</t>
  </si>
  <si>
    <t>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</si>
  <si>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</si>
  <si>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 (e) CRR</t>
  </si>
  <si>
    <t>Information about market or credit risk concentrations within the credit mitigation taken;</t>
  </si>
  <si>
    <t xml:space="preserve">EU AE4 </t>
  </si>
  <si>
    <t>Accompanying narrative information</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</si>
  <si>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</si>
  <si>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</si>
  <si>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EBK's risk management consists of structured processes to manage the liquidity risks to which EBK is exposed. Risk strategies are revised yearly and approved by the board. Quantitative risk appetite thresholds and risk limits are controlled daily.</t>
  </si>
  <si>
    <t>A description of the degree of centralisation of liquidity management and interaction between the group’s units</t>
  </si>
  <si>
    <t xml:space="preserve">Front office is responsible for ensuring that management of liquidity, credit(not related to the mortage portfolio) and market risk is in accordance with the strategy and within the established risk appetite and delegated risk frameworks. Middle office is responsible for ongoing daily monitoring of limits and risks. </t>
  </si>
  <si>
    <t>Scope and nature of liquidity risk reporting and measurement systems.</t>
  </si>
  <si>
    <t>EBK's portfolio system contains all transactions related to derivatives, liabilities and assets. In order to evaluate the liquidity risk, we mainly rely on the portfolio system’s risk-module and thus represents a complete basis for all liquidity risk in EBK.</t>
  </si>
  <si>
    <t>Policies for hedging and mitigating the liquidity risk and strategies and processes for monitoring the continuing effectiveness of hedges and mitigants.</t>
  </si>
  <si>
    <t xml:space="preserve">EBK’s liquidity portfolio mainly consists of notes and bonds issued by sovereigns, local authorities, multilateral development banks, and covered bonds from financial institutions. Idiosyncratic risk linked to individual issuers is reduced by allocating the investments among different issuers within the different security classes mentioned above. Hence, the portfolio is diversified among security classes as well as geographical exposure. 
EBK manages its interest rate risk in the liquidity portfolio by limiting the average duration of the portfolio. In certain cases EBK might invest in fixed rate bonds that may exceed the duration requirement, but the interest rate risk is hedged using interest rate swaps, thus limiting the fair value change in the portfolio. EBK is a frequent issuer in EUR, thus the currency risk on the liabilities is hedged through basis swaps. On the asset side, EBK will only be exposed to foreign currency through received collateral from derivative contracts which is only reinvested in the foreign currency in order to match future liabilities. </t>
  </si>
  <si>
    <t>An outline of the bank`s contingency funding plans.</t>
  </si>
  <si>
    <t>Contingency funding plan actions: 
•	Selling liquid assets
•	Adjusting the lending portfolio
•	Issue covered bonds to the owner banks voluntarily or through the Note Purchase Agreement
•	Raising equity</t>
  </si>
  <si>
    <t>An explanation of how stress testing is used.</t>
  </si>
  <si>
    <t>Stress tests are used to assess how EBK's liquidity is likely to be affected due to adverse macroeconomic developments and marked volatility. The most important stress factors relates to not being able to re-finance maturing debt, increased mortgage lending as well as counterparty risk in derivative contracts.</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</si>
  <si>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</si>
  <si>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Director’s Report</t>
  </si>
  <si>
    <t xml:space="preserve">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
  </si>
  <si>
    <t>See the Annual Report</t>
  </si>
  <si>
    <t>Explanations on the main drivers of LCR results and the evolution of the contribution of inputs to the LCR’s calculation over time</t>
  </si>
  <si>
    <t>Explanations on the changes in the LCR over time</t>
  </si>
  <si>
    <t>Explanations on the actual concentration of funding sources</t>
  </si>
  <si>
    <t>The funding portfolio is mostly covered bonds. About half of the coverd bonds is issued in NOK, and the other half in EUR bonds</t>
  </si>
  <si>
    <t>High-level description of the composition of the institution`s liquidity buffer.</t>
  </si>
  <si>
    <t>Derivative exposures and potential collateral calls</t>
  </si>
  <si>
    <t>Currency mismatch in the LCR</t>
  </si>
  <si>
    <t>Other items in the LCR calculation that are not captured in the LCR disclosure template but that the institution considers relevant for its liquidity profile</t>
  </si>
  <si>
    <t>EBK can buy back issued bonds to reduce its balance sheet if needed.</t>
  </si>
  <si>
    <t>Approach to assessing the adequacy of the internal capital</t>
  </si>
  <si>
    <t>Upon demand from the relevant competent authority, the result of the institution's internal capital adequacy assessment process</t>
  </si>
  <si>
    <t>Disclosure of concise risk statement approved by the management body</t>
  </si>
  <si>
    <t>Information on the risk governance structure for each type of risk</t>
  </si>
  <si>
    <t>Declaration approved by the management body on the adequacy of the risk management arrangements.</t>
  </si>
  <si>
    <t>Disclosure on the scope and nature of risk disclosure and/or measurement systems.</t>
  </si>
  <si>
    <t>Disclose information on the main features of risk disclosure and measurement systems.</t>
  </si>
  <si>
    <t>Strategies and processes to manage risks for each separate category of risk.</t>
  </si>
  <si>
    <t>Information on the strategies and processes to manage, hedge and mitigate risks, as well as on the monitoring of the effectiveness of hedges and mitigants.</t>
  </si>
  <si>
    <t>The number of directorships held by members of the management body.</t>
  </si>
  <si>
    <t>Information regarding the recruitment policy for the selection of members of the management body and their actual knowledge, skills and expertise.</t>
  </si>
  <si>
    <t>Information on the diversity policy with regard of the members of the management body.</t>
  </si>
  <si>
    <t>Information whether or not the institution has set up a separate risk committee and the frequency of the meetings.</t>
  </si>
  <si>
    <t>Description on the information flow on risk to the management body.</t>
  </si>
  <si>
    <t>Article 439 (a) CRR Description of the methodology used to assign internal capital and credit limits for counterparty credit exposures, including the methods to assign those limits to exposures to central counterparties</t>
  </si>
  <si>
    <t>Article 439 (b) CRR Description of policies related to guarantees and other credit risk mitigants, such as the policies for securing collateral and establishing credit reserves</t>
  </si>
  <si>
    <t>Article 439 (c) CRR Description of policies with respect to Wrong-Way risk as defined in Article 291 of the CRR</t>
  </si>
  <si>
    <t>Article 431 (3) and (4) CRR Any other risk management objectives and relevant policies related to CCR</t>
  </si>
  <si>
    <t>Article 439 (d) CRR The amount of collateral the institution would have to provide if its credit rating was downgraded</t>
  </si>
  <si>
    <t>Disclosure of the risk management objectives and policies</t>
  </si>
  <si>
    <t>Disclosure of the approaches for the assessment of minimum own funds requirements</t>
  </si>
  <si>
    <r>
      <t>Description of the AMA methodology approach used </t>
    </r>
    <r>
      <rPr>
        <i/>
        <sz val="11"/>
        <color theme="0"/>
        <rFont val="Arial Unicode MS"/>
      </rPr>
      <t>(if applicable)</t>
    </r>
  </si>
  <si>
    <r>
      <t>Disclose the use of insurance for risk mitigation in the Advanced Measurement Approach </t>
    </r>
    <r>
      <rPr>
        <i/>
        <sz val="11"/>
        <color theme="0"/>
        <rFont val="Arial Unicode MS"/>
      </rPr>
      <t>(if applicable)</t>
    </r>
  </si>
  <si>
    <t>General narrative information on asset encumbrance</t>
  </si>
  <si>
    <t>Encumbered assets includes housing loans and liquid assets included in the cover pool</t>
  </si>
  <si>
    <t>Narrative information on the impact of the business model on assets encumbrance and the importance of encumbrance to the institution's business model, which  provides users with the context of the disclosures required in Template EU AE1 and EU AE2.</t>
  </si>
  <si>
    <t>EBK has the objective to be a frequent benchmark issuer in both EUR and NOK covered bond markets.
Redemptions within any future 12-month rolling period should not exceed 25% of the gross funding at the time of redemption.
Targeting a level of liquidity covering redemptions the next 12 months. Hard limits in funding strategy: 
Minimum liquidity &gt; 6% of outstanding covered bonds and Minimum liquidity &gt; 100% of next 6 months redemptions
Weighted average portfolio interest rate duration of less than 0.3 years, and individual securities less than 1 year.
Rated requierment: AA-/Aa3 or better if the maturity exceeds 100 days, or A-/A3 if the maturity less than 100 days.</t>
  </si>
  <si>
    <t>Information relating to the bodies that oversee remuneration. Disclosures shall include:</t>
  </si>
  <si>
    <t>— Name, composition and mandate of the main body (management body or remuneration committee as applicable) overseeing the remuneration policy and the number of meetings held by that main body during the financial year.</t>
  </si>
  <si>
    <t>— External consultants whose advice has been sought, the body by which they were commissioned, and in which areas of the remuneration framework.</t>
  </si>
  <si>
    <t>— A description of the scope of the institution’s remuneration policy (eg by regions, business lines), including the extent to which it is applicable to subsidiaries and branches located in third countries.</t>
  </si>
  <si>
    <t>— A description of the staff or categories of staff whose professional activities have a material impact on institutions' risk profile.</t>
  </si>
  <si>
    <t>Information relating to the design and structure of the remuneration system for identified staff. Disclosures shall include:</t>
  </si>
  <si>
    <t>— An overview of the key features and objectives of remuneration policy, and information about the decision-making process used for determining the remuneration policy and the role of the relevant stakeholders.</t>
  </si>
  <si>
    <t>— Information on the criteria used for performance measurement and ex ante and ex post risk adjustment.</t>
  </si>
  <si>
    <t>— Whether the management body or the remuneration committee where established reviewed the institution’s remuneration policy during the past year, and if so, an overview of any changes that were made, the reasons for those changes and their impact on remuneration.</t>
  </si>
  <si>
    <t>— Information of how the institution ensures that staff in internal control functions are remunerated independently of the businesses they oversee.</t>
  </si>
  <si>
    <t>—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</si>
  <si>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</si>
  <si>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</si>
  <si>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</si>
  <si>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 An overview of main performance criteria and metrics for institution, business lines and individuals.</t>
  </si>
  <si>
    <t>— An overview of how amounts of individual variable remuneration are linked to institution-wide and individual performance.</t>
  </si>
  <si>
    <t>— Information on the criteria used to determine the balance between different types of instruments awarded including shares, equivalent ownership interest, options and other instruments.</t>
  </si>
  <si>
    <t>—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</si>
  <si>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</si>
  <si>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 An overview of the institution’s policy on deferral, payout in instrument, retention periods and vesting of variable remuneration including where it is different among staff or categories of staff.</t>
  </si>
  <si>
    <t>— Information of the institution’ criteria for ex post adjustments (malus during deferral and clawback after vesting, if permitted by national law).</t>
  </si>
  <si>
    <t>—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</si>
  <si>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</si>
  <si>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</si>
  <si>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</si>
  <si>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</si>
  <si>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</si>
  <si>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Large institutions shall disclose the quantitative information on the remuneration of their collective management body, differentiating between executive and non-executive members in accordance with Article 450(2) CRR.</t>
  </si>
  <si>
    <t xml:space="preserve">EBK has no net liability in Euro other than returning received collateral. If the collateral holding is larger than outflows in accordance with HLBA, the liquidity buffer increases.  Over time, the main driver of outflows is maturing issued debt. </t>
  </si>
  <si>
    <t>EBK’s policies for credit risk also limits exposure size for counterparties and customers to prevent concentration risk.
Daily exchange of collateral (cash) on all derivatives to reduce credit risk on derivative exposure.</t>
  </si>
  <si>
    <t>The company applies the standardised approach for calculating capital requirements for credit and market risk, and the basic indicator approach for calculating operational risk. In addition, capital requirements are calculated for risk related to weakened creditworthiness at counterparties to derivatives (CVA risk) in Pillar 1. The standardised method for credit risk is used in calculating capital requirements for investments in liquid securities (hereafter termed market risk). Weighting rules which follow from the CRR are used in calculating credit risk. 	
Calculating the capital requirement for operational risk using the basic indicator approach means that the capital requirement is determined in relation to the company’s net interest income and other revenues. Assessment of the operational risk is based on incidents experienced, events in the rest of the banking industry, and intrinsic risks.
Calculating the capital requirement for counterparty risk, including the risk of a deterioration  in the counterparty’s creditworthiness (CVA risk) is calculated in accordance with the standardised approach for CVA risk pursuant to the CRR. Calculated on the basis of the counterparty’s creditworthiness, this supplementary requirement is known as the credit valuation adjustment (CVA).</t>
  </si>
  <si>
    <t xml:space="preserve">EBK has established policies which provide overarching parameters and guidelines for managing significant risks in the company. Risk-management parameters in the company are based on COSO ERM.
Risk management and compliance (R&amp;C) are both second-line control functions. 	The company’s R&amp;C function must be adequately independent. This means that employees working on R&amp;C activities may not be responsible for providing the services or functions they are to check. These functions will not monitor and report on themselves or their immediate superiors.
Guidelines for the R&amp;C function summarise the department’s most important duties. These include quarterly R&amp;C reports, ICAAP/ILAAP, annual internal control, the recovery plan, coordinating projects with the internal audit function, contributing risk analyses, and updating the incident register where operational incidents are systematised, analysed and documented.
 No changes to the heads of internal control, risk management, compliance and internal audit.
Risk policies and guidelines for relevant risk areas set both external and internal requirements for maintaining good risk management. Procedures for dealing with breaches of the requirements are described in the relevant policy or guideline. The scope of deviations determines the procedure for reporting, but R&amp;C must always be informed about undesirable incidents. </t>
  </si>
  <si>
    <t xml:space="preserve">EBK has policies for the business areas which contain defined risk parameters. Contingency and recovery measures are specified in the company’s recovery plan. These measures will help to ensure that good processes exist for strengthening the capital and liquidity position as well as profitability and asset quality in a crisis. Furthermore, a description is provided of how the measures can be applied in different types of crisis scenarios, such as systemic, company-specific and combined crises. The company also conducts stress tests in connection with uncertainties related to financial developments and the calculation of Pillar 2 guidance. Stress tests of the liquidity position are conducted quarterly to assess whether planned measures in the contingency plan for liquidity are adequate for dealing with a liquidity crisis in the company, in the market or a combination of both. </t>
  </si>
  <si>
    <t xml:space="preserve">The annual report from the company’s internal auditor (PwC), which has been approved by the board, specifies the following. 	Implemented projects, ongoing follow-up, and audit work in earlier years have reinforced our view that Eika Boligkreditt has a good structure for management and control – a sensible organisation of roles, responsibilities and management fora is generally in place, well-established processes for planning and following up the business are generally in place, an adequate degree of formalisation/routine work has generally been established, and well-functioning control functions have been established. 
</t>
  </si>
  <si>
    <t xml:space="preserve">The R&amp;C function reports to the CEO. It also has the right to report directly to the company’s board. Written reports must be submitted quarterly by the R&amp;C function to the company’s board. Should significant deviations be identified, they must be reported immediately. </t>
  </si>
  <si>
    <t xml:space="preserve">The company’s risk policies are revised at least annually or as and when required. </t>
  </si>
  <si>
    <t xml:space="preserve">The company has risk policies with defined risk parameters, where the status in relation to the willingness to accept risk is reported at least quarterly to the board in an R&amp;C report. This reporting will quantify and assess all main risks relevant to the company (strategic, credit, market, operational, liquidity, interest-rate, counterparty, compliance and other risk). Risk management in the company is a process for identifying, assessing, managing, monitoring and reporting risk which could prevent the attainment of approved goals. It will contribute to ensuring that the overall risk exposure accords with the company’s willingness to accept risk while simultaneously providing reasonable assurance that goals will be met. This involves several processes, including R&amp;C reporting, ICAAP/ILAAP, annual R&amp;C reports, incident reporting, the recovery plan and an annual internal control review. The annual internal control process will help to identify and assess all significant risks. This review concentrates on securing an overview of improvement measures required, which will be followed up in action plans. The purpose is to secure ongoing improvements to the quality of management and control. </t>
  </si>
  <si>
    <t xml:space="preserve">All board members must fulfil the legal requirements for suitability.
Should it become relevant for employee representatives to be elected as board members, they must also meet the same suitability requirements as other members of the board. However, weight must be given to the special role worker directors play on the board, and to the process for electing them, when assessing which requirements must be fulfilled over and above the absolute demand that they be of good character.
The Financial Supervisory Authority has specified that the suitability requirement also applies to alternate directors and possible observers on the board. 
When evaluating suitability, an assessment will be made of whether the individual elected officer/employee has the necessary expertise and professional experience to exercise the position or office. This assessment must be specifically tailored to the business and the nature, risk and scope of the relevant position/office.
Emphasis will be given ensuring that the directors collectively meet the expertise requirements. No director is required to possess special competence about every aspects of the company’s business. An assessment will also be made of whether the person concerned has the capacity/time required for discharging the office. </t>
  </si>
  <si>
    <t>Reporting to board on risk management 
	Risk and compliance report (quarterly) 
	ICAAP/ILAAP (annually) 
	Internal audit report (as required) 
	Recovery plan (annually) 
	Business-oriented risk assessment (annually) 
	Review of guidelines (annually/as required) 
	Review of the company’s policies (at least annually) 
	Annual internal audit review 
	Annual risk and compliance report 
	Action plan (quarterly)
 	The board approves guidelines on the content to be reported.</t>
  </si>
  <si>
    <t>EBK receives large part of its collateral in cash and will therefore not experience any problems with market and credit risk concentrations within the credit mitigation taken.</t>
  </si>
  <si>
    <t>The company applies the standardised approach for calculating capital requirements for credit risk. Risk weights according to CRR are applied in the calculation
EBK’s investment mandate specifies what parameters apply to which counterparties and products. These parameters are revised by the company’s investment committee.</t>
  </si>
  <si>
    <r>
      <t xml:space="preserve">Quantitative assessments
</t>
    </r>
    <r>
      <rPr>
        <sz val="8"/>
        <color rgb="FF333333"/>
        <rFont val="Lucida Sans Unicode"/>
        <family val="2"/>
        <scheme val="minor"/>
      </rPr>
      <t xml:space="preserve">EBK applies the basic indicator approach in calculating capital requirements for operational risk. This means that supervisory reporting and calculating of capital requirements for operational risk must comply with the CRR’s basic indicator approach. This specifies the basis for calculating the minimum primary capital requirement as 15 per cent of average income for the past three years multiplied by 12.5.
</t>
    </r>
    <r>
      <rPr>
        <b/>
        <sz val="8"/>
        <color rgb="FF333333"/>
        <rFont val="Lucida Sans Unicode"/>
        <family val="2"/>
        <scheme val="minor"/>
      </rPr>
      <t xml:space="preserve">
Qualitative risk assessments (annual internal control)
</t>
    </r>
    <r>
      <rPr>
        <sz val="8"/>
        <color rgb="FF333333"/>
        <rFont val="Lucida Sans Unicode"/>
        <family val="2"/>
        <scheme val="minor"/>
      </rPr>
      <t>With ongoing risk assessments and reporting, implementing ICAAP and annual internal control reviews, the minimum requirements pursuant to the basic indicator approach should be supplemented by further quantitative and qualitative operational risk assessments. EBK has established an internal control structure which satisfies the requirements in section 37 of the CRR/CRDIV regulations, where an annual review is conducted of all significant risks and confirmation provided that the internal control has been executed. The annual internal control review, with associated assessments and confirmations, is a key part of the company’s overall management and control along with processes for ICAAP and ongoing risk assessments and reporting.</t>
    </r>
  </si>
  <si>
    <t>k</t>
  </si>
  <si>
    <t xml:space="preserve"> l</t>
  </si>
  <si>
    <t xml:space="preserve">Total exposure value </t>
  </si>
  <si>
    <t xml:space="preserve">Central governments or central banks </t>
  </si>
  <si>
    <t xml:space="preserve">Regional government or local authorities </t>
  </si>
  <si>
    <t>Total exposure value</t>
  </si>
  <si>
    <t>EBK’s credit risk stem from clients, counterparties, borrowers, as well counterparty risk stemming from derivative contracts. EBK’s also incur credit risk by investing in bonds and notes.  
A requirement for mortgage borrowers is that the borrower shall be a physical person with residency in Norway. Cooperative housing associations (common debt between multiple individuals) is an exception where the cooperative housing association is the borrower. All exposures to mortgage collateralized housing loans that are transferred to EBK shall be assigned a risk weight of 35% in accordance with CRR article 125.
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the exchange of cash collateral, have been made with all derivative counterparties. 
Credit risk related to the liquidity portfolio is low. Rating requierment of AA-/Aa3 or better if maturity exceeds 100 days, or A-/A3 if the maturity less than 100 days.</t>
  </si>
  <si>
    <t xml:space="preserve">The internal consists of three layers; CEO and the credit department, risk and compliance (performing independent controls of credit), and the internal audit. </t>
  </si>
  <si>
    <t>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</si>
  <si>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</si>
  <si>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</si>
  <si>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</si>
  <si>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</si>
  <si>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</si>
  <si>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</si>
  <si>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</si>
  <si>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</si>
  <si>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</si>
  <si>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</si>
  <si>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</si>
  <si>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</si>
  <si>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</si>
  <si>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</si>
  <si>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</si>
  <si>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(amounts in NOK)</t>
  </si>
  <si>
    <r>
      <t xml:space="preserve">Risk management function:
</t>
    </r>
    <r>
      <rPr>
        <sz val="8"/>
        <color rgb="FF333333"/>
        <rFont val="Lucida Sans Unicode"/>
        <family val="2"/>
        <scheme val="minor"/>
      </rPr>
      <t>Will support and facilitate risk management through the following.
Responsibility for practical organisation of the annual internal control review and internal control work
-	 identify risk and ensure that routines are established which handle risk in a satisfactory manner
-	 make sure that updated routines are in place to clarify work tasks and division of roles, avoid conflicts of interest and so forth.
Internal control reporting
-	 reporting of undesirable incidents and near-misses to the CEO and board
-	 assessing and reporting vulnerabilities/inadequate back up and inadequate expertise to the CEO.</t>
    </r>
  </si>
  <si>
    <r>
      <t>Measurement and control of operational risk:</t>
    </r>
    <r>
      <rPr>
        <sz val="8"/>
        <color rgb="FF333333"/>
        <rFont val="Lucida Sans Unicode"/>
        <family val="2"/>
        <scheme val="minor"/>
      </rPr>
      <t xml:space="preserve">
A set of criteria have been established for measuring the development and status of operational risk. This includes a set of risk indicators with associated weighting which, overall, will provide an indication of the status of operational risk in the company.
EBK does not accept compliance breaches. </t>
    </r>
  </si>
  <si>
    <r>
      <t xml:space="preserve">Measures for reducing operational risk (action plan):
</t>
    </r>
    <r>
      <rPr>
        <sz val="8"/>
        <color rgb="FF333333"/>
        <rFont val="Lucida Sans Unicode"/>
        <family val="2"/>
        <scheme val="minor"/>
      </rPr>
      <t>In cases where the level of risk is unacceptable, the risk owner will have to assess new measures. Decisions on new control measures will be taken by the CEO and be documented with clear deadlines and responsibilities in the action plan. The status and follow-up of implementing risk-reducing measures is derived from ordinary reporting.</t>
    </r>
  </si>
  <si>
    <t>NO0012947433</t>
  </si>
  <si>
    <t>23 June 2023</t>
  </si>
  <si>
    <t>3m NIBOR + 4.25 per cent p.a.</t>
  </si>
  <si>
    <t xml:space="preserve">Risk appetite determines the level of risk the board is willing to accept.
The company operates with low, moderate and high levels of risk. EBK is a low-risk company. Credit risk on lending will be low, and the same applies to counterparty, operational, strategic and reputational risk. Where market risk is concerned, the company can accept that this is somewhat higher for that part of its liquidity management which represents minimum liquidity (six per cent of borrowing). Liquidity and refinancing represent the company’s highest potential risk, but must nevertheless be moderate.
Requirements for good management and control are set in all risk areas, and management is required to make sure that risk management helps to keep overall risk in line with the company’s risk appetite. </t>
  </si>
  <si>
    <t>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daily exchange of cash collateral, have been made with all derivative counterparties. 
Reverse repo agreements include asset encumbrance with strict rating requirements.
Only mortageges with LTV below 80% are granted.</t>
  </si>
  <si>
    <t xml:space="preserve">Policy and processes for operational risk management
The policy for operational risk will lay the basis for good management and control of such risk in the company. Risk management at the operational level is closely related to policies, descriptions of routines, instructions and process execution, which collectively help to ensure that operational activities are conducted in an appropriate manner.
EBK will maintain a low risk profile for operational risk.
EBKs risk management builds on COSO ERM (Committee of Sponsoring Organizations of the Treadway Commission Enterprise Risk Management). 
</t>
  </si>
  <si>
    <r>
      <t>Reporting:
Risk manager</t>
    </r>
    <r>
      <rPr>
        <sz val="8"/>
        <color rgb="FF333333"/>
        <rFont val="Lucida Sans Unicode"/>
        <family val="2"/>
        <scheme val="minor"/>
      </rPr>
      <t xml:space="preserve">
Full overview of reporting for significant operational risk factors, including the status of the defined criteria set, undesirable incidents, IT risk and compliance risk in relation to the risk policy, in quarterly R&amp;C reports submitted to the board. The status of the applicable action plan will also be provided, as well as a summary of compliance reviews and priority areas during the quarter. Furthermore, reporting includes an annual report from the R&amp;C department which summarises R&amp;C work for the year.
</t>
    </r>
    <r>
      <rPr>
        <b/>
        <sz val="8"/>
        <color rgb="FF333333"/>
        <rFont val="Lucida Sans Unicode"/>
        <family val="2"/>
        <scheme val="minor"/>
      </rPr>
      <t>CEO</t>
    </r>
    <r>
      <rPr>
        <sz val="8"/>
        <color rgb="FF333333"/>
        <rFont val="Lucida Sans Unicode"/>
        <family val="2"/>
        <scheme val="minor"/>
      </rPr>
      <t xml:space="preserve">
Prepares an overall assessment of internal control in the company based on assessments by the heads of significant business areas (annual internal control review). Confirmation will take place annually and be submitted to the board for consideration. See section 36 of the CRR/CRD IV regulations.</t>
    </r>
    <r>
      <rPr>
        <b/>
        <sz val="8"/>
        <color rgb="FF333333"/>
        <rFont val="Lucida Sans Unicode"/>
        <family val="2"/>
        <scheme val="minor"/>
      </rPr>
      <t xml:space="preserve">
</t>
    </r>
  </si>
  <si>
    <t xml:space="preserve">The company wants to work actively, purposefully and in a planned manner to promote equal opportunities and prevent discrimination, regardless of gender, pregnancy, maternity, paternity or adoption leave, carer responsibilities, ethnicity, religion, beliefs, functional impairment or medical conditions, union membership, social background, age, political affiliation or sexual orientation. The company’s policy includes regulations on equal opportunities which aim to prevent discriminatory treatment in such matters as pay, promotion and recruitment.
EBK has the following KPI for the share of female directors: 33.33 per cent.
Share of female directors: 33.33 per cent
Increasing this share is desirable when electing new directors. </t>
  </si>
  <si>
    <t xml:space="preserve">EBK has established a separate risk committee to prepare matters for board consideration. This committee met eight times in 2023.  </t>
  </si>
  <si>
    <t>The company's leverage ratio has experienced an increase attributable to a reduction in the total Leverage Ratio exposure measure. This decrease in the total Leverage Ratio exposure measure is primarily a consequence of diminished liquidity needs in 2024, stemming from a reduced volume of debt redemptions.</t>
  </si>
  <si>
    <t xml:space="preserve">The credit department comprises of 6 employees and reports to the board in accordance with the strategy for credit risk. The company’s risk management and compliance function will undertake independent assessments of the credit area pursuant to the guidelines for the R&amp;C function. The R&amp;C report contains important key variables in measuring credit risk and are reported to the board on a quarterly basis. </t>
  </si>
  <si>
    <t>EBK enters into interest-rate and currency derivative contracts under the established framework from the International Swaps And Derivatives Association (ISDA) for hedges included in the cover pool. An ISDA agreement is one where all new transactions (derivative contracts) form part of a single agreement. All ISDA agreements have an associated credit support annex (CSA), which regulates cash collateral swaps. Counterparty risk related to derivatives is limited through the agreements entered into. The European Master Infrastructure Regulation (EMIR) provides guidelines on how CSA agreements are to be formulated. The company receives/provides collateral in the form of cash or high-quality bonds. In collateral calls from counterparties, the market value of derivatives are netted against each other. The company had received NOK 2.8 billion in cash collateral from counterparties in hedging contracts at 31 December 2023 and had provided NOK 17.8 million in collateral. Cash collateral is held as bank deposits, repurchase agreements and as various high quality securities. 
EBK also uses repurchase agreements for investing excess liquidity. These agreements are entered within the TBMA/ISMA global master repurchase agreement (GMRA) or the ISLA global master securities lending agreement (GMSLA) templates. The company receives/delivers cash collateral in the form of cash and the repurchase agreements are netted in collateral calls. EBK had not entered into any repurchase agreements at 31 December 2023. The cash collateral is not netted in the balance sheet and appears on both asset and liability sides.</t>
  </si>
  <si>
    <t>EBK’s investment mandate sets restrictions on how excess liquidity will be allocated.. The mandate is revised by the investment committee, which is appointed by the CEO. Members from funding, R&amp;C, and mid and back office, makes recommendations to the CEO. Changes to the investment mandate are presented to the board for its information.</t>
  </si>
  <si>
    <t>Ordinary call: 21 September 2028 and thereafter on each banking day in the subsequent interest period and thereafter on each interest payment date. Regulatory call: Referring to the loan agreements section 4.6.3. The exercise amount is 100 per cent of the nominal amount.</t>
  </si>
  <si>
    <t>Ordinary call: 14 September 2027 and thereafter on each banking day in the subsequent interest period and thereafter on each interest payment date.. Regulatory call: Referring to the loan agreements section 4.6.3. The exercise amount is 100 per cent of the nominal amount.</t>
  </si>
  <si>
    <t>Ordinary call: 18 August 2027 and thereafter on each banking day in the subsequent interest period and thereafter on each interest payment date.. Regulatory or tax related call: Referring to the loan agreements section 3.7. The exercise amount is 100 per cent of the nominal amount.</t>
  </si>
  <si>
    <t>Ordinary call: 11 May 2027 and thereafter on each banking day in the subsequent interest period and thereafter on each interest payment date. Regulatory call: Referring to the loan agreements section 4.6.3. The exercise amount is 100 per cent of the nominal amount.</t>
  </si>
  <si>
    <t>Pursuant to IFRS 9, provision for loss in the residential mortgage portfolio is recognised on the basis of expected credit loss given relevant information. A new engagement is placed in step 1 and remains there unless the credit risk rises significantly after origination. On initial recognition in the balance sheet, a provision for loss corresponding to the 12-month expected loss will be made. The 12-month expected loss is the loss expected to be incurred over the life of the instrument but which can be related to events occurring in the first 12 months. If the credit risk for an asset or group of assets is considered to have increased significantly since initial recognition, a provision for loss must be made corresponding to the whole expected life of the asset (PD-life). EBK has considered that a quarterly review of such a change is adequate, since EBK does not expect any accounting recognition of losses. Eika Gruppen has developed its own models for calculating the probability of default (PD), and EBK receives PD values for all its lending to customers. Furthermore, a solution has been developed for exposure at default (EAD), calculating losses and a model for assessing whether the credit risk of an engagement has increased significantly since its initial recognition. Expected credit loss (ECL) is calculated as EAD x PD x LGD (loss given default), discounted by the original effective interest rate.
A significant increase in credit risk is measured on the basis of the development in PD. EBK has defined a significant increase in credit risk as a rise in the original PD at initial recognition (PD-ini) for different levels, so that the model can capture the relevant development in credit risk. For engagements with a PD-ini of less than 1 per cent, a relative change in PD of &gt; 0.5 per cent and a PD-ini x 2 are deemed to constitute a material increase in credit risk. If the PD-ini is equal to or higher than 1 per cent, a relative change in PD of &gt; 2 per cent and a PD-ini x 2 are deemed to constitute a material increase in credit risk.
Extra criteria are also defined for engagements to indicate a significant increase in credit risk:
-	non-performance for 30 days (moved to step 2) 
-	forbearance (moved to step 2) 
-	non-performance for 90 days (moved to step 3) 
-	customers classified as being in default because they are unlikely to pay (moved to step 3).
EBK has credit guarantees from the owner banks and has not had an accounting loss since its creation. EBK has never experienced defaults overdue by more than 90 days on its lending.</t>
  </si>
  <si>
    <t xml:space="preserve">EBK has never experienced credit loss and had no non-performing loans at 31 December 2023 with instalments overdue by more than 90 days. </t>
  </si>
  <si>
    <t xml:space="preserve">EBK have received all collateral in cash 31 December 2023. </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</si>
  <si>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</si>
  <si>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</si>
  <si>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</si>
  <si>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</si>
  <si>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</si>
  <si>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Relevant credit risk exposures - Credit risk</t>
  </si>
  <si>
    <t xml:space="preserve">Relevant credit exposures – Securitisation positions in the non-trading book </t>
  </si>
  <si>
    <t xml:space="preserve">Risk-weighted exposure amounts </t>
  </si>
  <si>
    <t>Own fund requirements weights
(%)</t>
  </si>
  <si>
    <t>Countercyclical buffer rate
(%)</t>
  </si>
  <si>
    <t>Fair value reserves related to gains or losses on cash flow hedges of financial instruments that are not valued at fair value</t>
  </si>
  <si>
    <t>Direct, indirect and synthetic holdings of the CET 1 instruments of financial sector entities where those entities have reciprocal cross holdings with the institution designed to inflate artificially the own funds of the institution (negative amount)</t>
  </si>
  <si>
    <t>Amount exceeding the 17,65% threshold (negative amount)</t>
  </si>
  <si>
    <t>Foreseeable tax charges relating to CET1 items except where the institution suitably adjusts the amount of CET1 items insofar as such tax charges reduce the amount up to which those items may be used to cover risks or losses (negative amount)</t>
  </si>
  <si>
    <t>33a</t>
  </si>
  <si>
    <t xml:space="preserve">33b </t>
  </si>
  <si>
    <t>Amount of qualifying items referred to in Article 494a(1) subject to phase out from AT1</t>
  </si>
  <si>
    <t>Amount of qualifying items referred to in Article 494b(1) subject to phase out from AT1</t>
  </si>
  <si>
    <t>Direct, indirect and synthetic holdings of the AT1 instruments of financial sector entities where those entities have reciprocal cross holdings with the institution designed to inflate artificially the own funds of the institution (negative amount)</t>
  </si>
  <si>
    <t>Amount of qualifying  items referred to in Article 484 (5) and the related share premium accounts subject to phase out from T2 as described in Article 486 (4) CRR</t>
  </si>
  <si>
    <t>47a</t>
  </si>
  <si>
    <t>47b</t>
  </si>
  <si>
    <t>Amount of qualifying  items referred to in Article 494a (2) subject to phase out from T2</t>
  </si>
  <si>
    <t>Amount of qualifying  items referred to in Article 494b (2) subject to phase out from T2</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</si>
  <si>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</si>
  <si>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Qualifying eligible liabilities deductions that exceed the eligible liabilities items of the institution (negative amount)</t>
  </si>
  <si>
    <t>Other regulatory adjusments to T2 capital</t>
  </si>
  <si>
    <t>Institution CET1 overall capital requirements</t>
  </si>
  <si>
    <t>67b</t>
  </si>
  <si>
    <t>of which: additional own funds requirements to address the risks other than the risk of excessive leverage</t>
  </si>
  <si>
    <t xml:space="preserve">Direct and indirect holdings by the institution of the CET1 instruments of financial sector entities where the institution has a significant investment in those entities (amount below 17.65% thresholds and net of eligible short positions) </t>
  </si>
  <si>
    <t>Currency mismatch in the LCR is mainly due to EBK financing around half of the debt in EUR and the majority of the asset side being denominated in NOK. This is mitigated by currency swaps.</t>
  </si>
  <si>
    <t xml:space="preserve">Liquidity used as part of the overcollateralisation of the cover pool are not allowed to be included in the liquidity buffer. The company chooses to maximize its overcollateralisation of the cover pool. This gives the perception of a smaller liquidity buffer then what is the actual the case. </t>
  </si>
  <si>
    <t xml:space="preserve">Exchange rates, maturing issued debt securities, maturing liquidity position in the cover pool and loan commitments. </t>
  </si>
  <si>
    <t>The liquidty buffer consist of highly liquid securities. 
These holdings shall be transferrable to cash without significant losses under severely stressed market conditions, either through direct sales or through the use of repurchase agreements.
The liquidity portfolio shall have low credit and market risk and is invested in notes and bonds issued by sovereigns, local authorities, multilateral development banks, and covered bonds from financial institutions.
Rated requirerment for the liquidity portfolio: AA-/Aa3 or better if the maturity exceeds 100 days, or A-/A3 if the maturity less than 100 days.
Portfolio weighted average time to maturity of maximum 2.5 years</t>
  </si>
  <si>
    <t xml:space="preserve">Eika Boligkreditt uses derivatives contracts to manage the interest rate risk and exchange rate risk associated with its lending and funding activities and its liquidity portfolio investments. 
Collateral is exchaged daily but limited to collateral received. </t>
  </si>
  <si>
    <t>Norwegian municipalities with no rating are given a 20% risk weight in supervisory capital adequacy calculations.</t>
  </si>
  <si>
    <t>Eika Boligkreditt is a covered bond issuer with the vast majority of its assets in the cover pool. Assets in a cover pool used for overcollateralisation requirements and are classified as encumbered.</t>
  </si>
  <si>
    <t>All hedging instruments are measured at fair value. All lending except fixed rate loans is measured at amortised cost. The liquidity portfolio is measured at fair value.  Issued bonds without hedges are measured at amortised cost, while funding hedged with interest rate-/currency- swaps are measured using hedge accounting.</t>
  </si>
  <si>
    <t xml:space="preserve">Amount of qualifying items referred to in Article 484 (3) and the related share premium accounts subject to phase out from CET1 </t>
  </si>
  <si>
    <t>42a</t>
  </si>
  <si>
    <t>Other regulatory adjustments to AT1 capital</t>
  </si>
  <si>
    <r>
      <t xml:space="preserve">Compensation committee and board
</t>
    </r>
    <r>
      <rPr>
        <sz val="8"/>
        <color theme="1"/>
        <rFont val="Lucida Sans Unicode"/>
        <family val="2"/>
        <scheme val="minor"/>
      </rPr>
      <t xml:space="preserve">The company has had a compensation committee since 2012, and this held two meetings in 2023 (6 March and 12 June). Directors Rune Iversen and Lena Jørundland comprise the committee’s membership. The committee will prepare all matters relating to the compensation scheme which are to be decided by the board, and will have access to such documentation and information as it finds necessary.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SupervisoryAuthority on request.
</t>
    </r>
    <r>
      <rPr>
        <b/>
        <sz val="8"/>
        <color theme="1"/>
        <rFont val="Lucida Sans Unicode"/>
        <family val="2"/>
        <scheme val="minor"/>
      </rPr>
      <t xml:space="preserve">
Forms of compensation
</t>
    </r>
    <r>
      <rPr>
        <sz val="8"/>
        <color theme="1"/>
        <rFont val="Lucida Sans Unicode"/>
        <family val="2"/>
        <scheme val="minor"/>
      </rPr>
      <t xml:space="preserve">EBK’s compensation scheme currently comprises the following main components:
- 	fixed pay
- 	pension and insurance schemes
- 	benefits in kind and expense allowances.
</t>
    </r>
    <r>
      <rPr>
        <b/>
        <sz val="8"/>
        <color theme="1"/>
        <rFont val="Lucida Sans Unicode"/>
        <family val="2"/>
        <scheme val="minor"/>
      </rPr>
      <t xml:space="preserve">
Special rules for certain employee groups
</t>
    </r>
    <r>
      <rPr>
        <sz val="8"/>
        <color theme="1"/>
        <rFont val="Lucida Sans Unicode"/>
        <family val="2"/>
        <scheme val="minor"/>
      </rPr>
      <t>Pursuant to sections 15-4 to 15-6 of the financial institutions regulations, EBK has established special rules for the compensation of senior executives, employees whose work is significant for the company’s risk exposure, and employees with control functions. Elected officers, including the board of EBK, are also subject to special requirements pursuant to the regulations.
The main principles for EBK’s remuneration strategy (in accordance with the compensation guidelines) are as follows.
-	The compensation scheme will contribute to securing access for the owner banks to long-term and competitive financing through the issue of covered bonds.
-	The compensation scheme will contribute to providing a return for the shareholders.
- 	The compensation scheme will be competitive but not market-leading, and will motivate the maintenance of a long-term community of interest between employees, the company, and the company’s shareholders.
-	The compensation scheme will differentiate on the basis of the individual employee’s responsibility, performance and qualifications.
-	The compensation scheme will be equitable and non-discriminatory.
-	The compensation scheme will reward the attainment of goals at the level of the individual, the entity and the company.
-	The compensation scheme will contribute to promoting and incentivising good management and control of the company’s risk and to countering excessive risk-taking.
-	The compensation scheme will contribute to avoiding conflicts of interest between employees, the company, and the company’s customers, investors and shareholders. The scheme will accord with the company’s guidelines on conflicts of interest.
-	The compensation scheme will accord with applicable external and internal regulations as well as with EBK’s principles for good corporate governance.
	The compensation guidelines have been drawn up by EBK’s compensation committee and approved by the company’s board.</t>
    </r>
    <r>
      <rPr>
        <b/>
        <sz val="8"/>
        <color theme="1"/>
        <rFont val="Lucida Sans Unicode"/>
        <family val="2"/>
        <scheme val="minor"/>
      </rPr>
      <t xml:space="preserve">
Revision of the compensation guidelines
</t>
    </r>
    <r>
      <rPr>
        <sz val="8"/>
        <color theme="1"/>
        <rFont val="Lucida Sans Unicode"/>
        <family val="2"/>
        <scheme val="minor"/>
      </rPr>
      <t xml:space="preserve">The compensation committee made a minor adjustment to the compensation guidelines in 2023, which related to the remuneration for senior executives in the risk management and compliance functions will be subject to direct supervision by the remuneration committee.
Revisions are made to the guidelines as and when required. Pursuant to section 15.2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 Authority on request.
</t>
    </r>
    <r>
      <rPr>
        <b/>
        <sz val="8"/>
        <color theme="1"/>
        <rFont val="Lucida Sans Unicode"/>
        <family val="2"/>
        <scheme val="minor"/>
      </rPr>
      <t xml:space="preserve">
Employees with control functions
</t>
    </r>
    <r>
      <rPr>
        <sz val="8"/>
        <color theme="1"/>
        <rFont val="Lucida Sans Unicode"/>
        <family val="2"/>
        <scheme val="minor"/>
      </rPr>
      <t xml:space="preserve">A list will be maintained of categories of positions and of employees defined as having control functions. Employees exercising control functions will be independent of the business areas they exercise control over, have sufficient authority to discharge their duties, and be remunerated in accordance with goal attainments related to their functions independently of the financial results of the business area they exercise control over.
Remuneration for senior executives in the risk management and compliance functions will be subject to direct supervision by the remuneration committee.
Employees with control functions do not receive variable remuneration. </t>
    </r>
    <r>
      <rPr>
        <b/>
        <sz val="8"/>
        <color theme="1"/>
        <rFont val="Lucida Sans Unicode"/>
        <family val="2"/>
        <scheme val="minor"/>
      </rPr>
      <t xml:space="preserve">
Termination benefits, etc
</t>
    </r>
    <r>
      <rPr>
        <sz val="8"/>
        <color theme="1"/>
        <rFont val="Lucida Sans Unicode"/>
        <family val="2"/>
        <scheme val="minor"/>
      </rPr>
      <t>EBK does not offer termination benefits or the like unless they are warranted by special circumstances. Such benefits must not be provided if the conditions for summary dismissal pursuant to section 15-14 of the Working Environment Act have been met.
The company’s board may enter into individual agreements with members of the company’s senior management whereby he/she agrees to waive the rules on protection against dismissal in the Working Environment Act in exchange for a severance payment.
EBK’s employees and directors do not receive variable remuneration. The company’s policy is to tailor the use of benefits in kind to the job category and the requirements of the specific job.</t>
    </r>
  </si>
  <si>
    <t>Capital ratios (as a percentage of risk-weighted exposure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</si>
</sst>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dd/mm/yyyy;@"/>
    <numFmt numFmtId="169" formatCode="_(* #,##0_);_(* \(#,##0\);_(* &quot;-&quot;??_);_(@_)"/>
    <numFmt numFmtId="170" formatCode="_(* #,##0.00_);_(* \(#,##0.00\);_(* &quot;-&quot;??_);_(@_)"/>
    <numFmt numFmtId="171" formatCode="#,##0;\(#,##0\);&quot;&quot;\ "/>
    <numFmt numFmtId="172" formatCode="_ * #,##0_ ;_ * \-#,##0_ ;_ * &quot;-&quot;??_ ;_ @_ "/>
    <numFmt numFmtId="173" formatCode="&quot;£&quot;#,##0;[Red]\-&quot;£&quot;#,##0"/>
    <numFmt numFmtId="174" formatCode="_-&quot;£&quot;* #,##0.00_-;\-&quot;£&quot;* #,##0.00_-;_-&quot;£&quot;* &quot;-&quot;??_-;_-@_-"/>
    <numFmt numFmtId="175" formatCode="[$-409]dd/mmm/yy;@"/>
    <numFmt numFmtId="176" formatCode="[$-409]d/mmm/yyyy;@"/>
    <numFmt numFmtId="177" formatCode="[$-101041D]###\ ###\ ###\ ###\ ###\ ###\ ###\ ###\ ###\ ###\ ###\ ###\ ###\ ##0.000\ 000"/>
    <numFmt numFmtId="178" formatCode="#,##0;[Red]&quot;-&quot;#,##0"/>
    <numFmt numFmtId="179" formatCode="_-* #,##0.0_-;\-* #,##0.0_-;_-* &quot;-&quot;??_-;_-@_-"/>
  </numFmts>
  <fonts count="113">
    <font>
      <sz val="11"/>
      <color theme="1"/>
      <name val="Lucida Sans Unicode"/>
      <family val="2"/>
      <scheme val="minor"/>
    </font>
    <font>
      <sz val="11"/>
      <color theme="1"/>
      <name val="Arial"/>
      <family val="2"/>
    </font>
    <font>
      <sz val="11"/>
      <color theme="1"/>
      <name val="Arial"/>
      <family val="2"/>
    </font>
    <font>
      <sz val="11"/>
      <color theme="1"/>
      <name val="Arial"/>
      <family val="2"/>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
      <sz val="8"/>
      <name val="Lucida Sans Unicode"/>
      <family val="2"/>
      <scheme val="minor"/>
    </font>
    <font>
      <i/>
      <sz val="11"/>
      <name val="Lucida Sans Unicode"/>
      <family val="2"/>
      <scheme val="minor"/>
    </font>
    <font>
      <b/>
      <sz val="11"/>
      <name val="Lucida Sans Unicode"/>
      <family val="2"/>
      <scheme val="minor"/>
    </font>
    <font>
      <sz val="11"/>
      <name val="Lucida Sans Unicode"/>
      <family val="2"/>
      <scheme val="minor"/>
    </font>
    <font>
      <sz val="11"/>
      <color theme="1"/>
      <name val="Lucida Sans Unicode"/>
      <family val="2"/>
      <charset val="238"/>
      <scheme val="minor"/>
    </font>
    <font>
      <b/>
      <sz val="10"/>
      <name val="Lucida Sans Unicode"/>
      <family val="2"/>
      <scheme val="minor"/>
    </font>
    <font>
      <sz val="10"/>
      <name val="Lucida Sans Unicode"/>
      <family val="2"/>
      <scheme val="minor"/>
    </font>
    <font>
      <b/>
      <sz val="10"/>
      <color theme="1"/>
      <name val="Lucida Sans Unicode"/>
      <family val="2"/>
    </font>
    <font>
      <sz val="10"/>
      <color theme="1"/>
      <name val="Lucida Sans Unicode"/>
      <family val="2"/>
    </font>
    <font>
      <b/>
      <sz val="10"/>
      <color theme="0"/>
      <name val="Lucida Sans Unicode"/>
      <family val="2"/>
      <scheme val="minor"/>
    </font>
    <font>
      <strike/>
      <sz val="10"/>
      <name val="Lucida Sans Unicode"/>
      <family val="2"/>
      <scheme val="minor"/>
    </font>
    <font>
      <i/>
      <sz val="10"/>
      <color theme="1"/>
      <name val="Lucida Sans Unicode"/>
      <family val="2"/>
      <scheme val="minor"/>
    </font>
    <font>
      <sz val="11"/>
      <color theme="3"/>
      <name val="Lucida Sans Unicode"/>
      <family val="2"/>
      <scheme val="minor"/>
    </font>
    <font>
      <b/>
      <sz val="11"/>
      <color theme="3"/>
      <name val="Arial"/>
      <family val="2"/>
    </font>
    <font>
      <sz val="8"/>
      <color theme="1"/>
      <name val="Arial"/>
      <family val="2"/>
    </font>
    <font>
      <b/>
      <sz val="8"/>
      <color theme="1"/>
      <name val="Arial"/>
      <family val="2"/>
    </font>
    <font>
      <sz val="11"/>
      <color rgb="FFFF0000"/>
      <name val="Lucida Sans Unicode"/>
      <family val="2"/>
      <scheme val="minor"/>
    </font>
    <font>
      <b/>
      <sz val="13"/>
      <color theme="3"/>
      <name val="Lucida Sans Unicode"/>
      <family val="2"/>
      <scheme val="minor"/>
    </font>
    <font>
      <sz val="11"/>
      <color rgb="FF3F3F76"/>
      <name val="Lucida Sans Unicode"/>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b/>
      <sz val="12"/>
      <name val="Arial"/>
      <family val="2"/>
    </font>
    <font>
      <b/>
      <sz val="20"/>
      <name val="Arial"/>
      <family val="2"/>
    </font>
    <font>
      <sz val="11"/>
      <color theme="1"/>
      <name val="Open Sans"/>
      <family val="2"/>
    </font>
    <font>
      <b/>
      <sz val="8"/>
      <color rgb="FF333333"/>
      <name val="Open Sans"/>
      <family val="2"/>
    </font>
    <font>
      <b/>
      <sz val="11"/>
      <color theme="1"/>
      <name val="Open Sans"/>
      <family val="2"/>
    </font>
    <font>
      <sz val="8"/>
      <color theme="1"/>
      <name val="Open Sans"/>
      <family val="2"/>
    </font>
    <font>
      <b/>
      <sz val="11"/>
      <color rgb="FF333333"/>
      <name val="Arial Unicode MS"/>
    </font>
    <font>
      <sz val="8"/>
      <color rgb="FF333333"/>
      <name val="Lucida Sans Unicode"/>
      <family val="2"/>
      <scheme val="major"/>
    </font>
    <font>
      <b/>
      <sz val="8"/>
      <color rgb="FF333333"/>
      <name val="Lucida Sans Unicode"/>
      <family val="2"/>
      <scheme val="minor"/>
    </font>
    <font>
      <sz val="8"/>
      <color rgb="FF333333"/>
      <name val="Lucida Sans Unicode"/>
      <family val="2"/>
      <scheme val="minor"/>
    </font>
    <font>
      <sz val="8"/>
      <color rgb="FF333333"/>
      <name val="Lucida Sans"/>
      <family val="2"/>
    </font>
    <font>
      <b/>
      <sz val="10"/>
      <color theme="1"/>
      <name val="Arial"/>
      <family val="2"/>
    </font>
    <font>
      <sz val="11"/>
      <color rgb="FF333333"/>
      <name val="Lucida Sans Unicode"/>
      <family val="2"/>
      <scheme val="minor"/>
    </font>
    <font>
      <sz val="8"/>
      <color theme="1"/>
      <name val="Lucida Sans Unicode"/>
      <family val="2"/>
      <scheme val="minor"/>
    </font>
    <font>
      <sz val="8"/>
      <color theme="1"/>
      <name val="IBM Plex Sans"/>
      <family val="2"/>
    </font>
    <font>
      <i/>
      <sz val="11"/>
      <color theme="0"/>
      <name val="Arial Unicode MS"/>
    </font>
    <font>
      <sz val="10"/>
      <color theme="1"/>
      <name val="Open Sans"/>
      <family val="2"/>
    </font>
    <font>
      <b/>
      <sz val="16"/>
      <color theme="1"/>
      <name val="Open Sans"/>
      <family val="2"/>
    </font>
    <font>
      <i/>
      <sz val="10"/>
      <color theme="1"/>
      <name val="Open Sans"/>
      <family val="2"/>
    </font>
    <font>
      <b/>
      <sz val="11"/>
      <color rgb="FFFF0000"/>
      <name val="Lucida Sans Unicode"/>
      <family val="2"/>
      <scheme val="minor"/>
    </font>
    <font>
      <sz val="9"/>
      <color theme="1"/>
      <name val="Lucida Sans Unicode"/>
      <family val="2"/>
      <scheme val="minor"/>
    </font>
    <font>
      <b/>
      <sz val="9"/>
      <color theme="1"/>
      <name val="Lucida Sans Unicode"/>
      <family val="2"/>
      <scheme val="minor"/>
    </font>
    <font>
      <b/>
      <sz val="10"/>
      <name val="Lucida Sans Unicode"/>
      <family val="2"/>
      <scheme val="major"/>
    </font>
    <font>
      <b/>
      <sz val="9"/>
      <name val="Lucida Sans Unicode"/>
      <family val="2"/>
      <scheme val="major"/>
    </font>
    <font>
      <b/>
      <sz val="9"/>
      <color theme="1"/>
      <name val="Lucida Sans Unicode"/>
      <family val="2"/>
    </font>
    <font>
      <sz val="10"/>
      <color rgb="FF333333"/>
      <name val="Lucida Sans Unicode"/>
      <family val="2"/>
      <scheme val="minor"/>
    </font>
    <font>
      <i/>
      <sz val="10"/>
      <color rgb="FF333333"/>
      <name val="Lucida Sans Unicode"/>
      <family val="2"/>
      <scheme val="minor"/>
    </font>
    <font>
      <b/>
      <sz val="8"/>
      <color theme="0"/>
      <name val="Lucida Sans Unicode"/>
      <family val="2"/>
      <scheme val="minor"/>
    </font>
    <font>
      <b/>
      <sz val="8"/>
      <color theme="1"/>
      <name val="Lucida Sans Unicode"/>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CCFFCC"/>
        <bgColor rgb="FF000000"/>
      </patternFill>
    </fill>
    <fill>
      <patternFill patternType="solid">
        <fgColor indexed="22"/>
        <bgColor indexed="64"/>
      </patternFill>
    </fill>
    <fill>
      <patternFill patternType="solid">
        <fgColor rgb="FFFFFFFF"/>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theme="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theme="0"/>
      </right>
      <top/>
      <bottom/>
      <diagonal/>
    </border>
    <border>
      <left style="thin">
        <color theme="0"/>
      </left>
      <right style="thin">
        <color rgb="FF000000"/>
      </right>
      <top style="thin">
        <color theme="0"/>
      </top>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style="thin">
        <color indexed="64"/>
      </bottom>
      <diagonal/>
    </border>
  </borders>
  <cellStyleXfs count="2430">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4" fontId="4" fillId="0" borderId="0" applyFont="0" applyFill="0" applyBorder="0" applyAlignment="0" applyProtection="0"/>
    <xf numFmtId="0" fontId="7" fillId="0" borderId="0">
      <alignment vertical="center"/>
    </xf>
    <xf numFmtId="3" fontId="7" fillId="7" borderId="3" applyFont="0">
      <alignment horizontal="right" vertical="center"/>
      <protection locked="0"/>
    </xf>
    <xf numFmtId="9" fontId="7" fillId="0" borderId="0" applyFont="0" applyFill="0" applyBorder="0" applyAlignment="0" applyProtection="0"/>
    <xf numFmtId="0" fontId="29" fillId="0" borderId="0"/>
    <xf numFmtId="43" fontId="5" fillId="0" borderId="0" applyFont="0" applyFill="0" applyBorder="0" applyAlignment="0" applyProtection="0"/>
    <xf numFmtId="170" fontId="5" fillId="0" borderId="0" applyFon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5" fillId="10"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1"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7" fillId="21"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8" borderId="0" applyNumberFormat="0" applyBorder="0" applyAlignment="0" applyProtection="0"/>
    <xf numFmtId="0" fontId="45" fillId="29" borderId="46" applyNumberFormat="0" applyFont="0" applyAlignment="0" applyProtection="0"/>
    <xf numFmtId="0" fontId="45" fillId="29" borderId="46" applyNumberFormat="0" applyFont="0" applyAlignment="0" applyProtection="0"/>
    <xf numFmtId="0" fontId="48" fillId="0" borderId="0" applyNumberFormat="0" applyFill="0" applyBorder="0" applyAlignment="0" applyProtection="0">
      <alignment wrapText="1"/>
    </xf>
    <xf numFmtId="0" fontId="49" fillId="12" borderId="0" applyNumberFormat="0" applyBorder="0" applyAlignment="0" applyProtection="0"/>
    <xf numFmtId="0" fontId="50" fillId="30" borderId="47" applyNumberFormat="0" applyAlignment="0" applyProtection="0"/>
    <xf numFmtId="0" fontId="51" fillId="31" borderId="3">
      <alignment wrapText="1"/>
    </xf>
    <xf numFmtId="0" fontId="52" fillId="13" borderId="0" applyNumberFormat="0" applyBorder="0" applyAlignment="0" applyProtection="0"/>
    <xf numFmtId="0" fontId="53" fillId="30" borderId="47" applyNumberFormat="0" applyAlignment="0" applyProtection="0"/>
    <xf numFmtId="0" fontId="54" fillId="32" borderId="4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8" borderId="0" applyNumberFormat="0" applyBorder="0" applyAlignment="0" applyProtection="0"/>
    <xf numFmtId="0" fontId="57" fillId="0" borderId="0" applyNumberFormat="0" applyFill="0" applyBorder="0" applyAlignment="0" applyProtection="0"/>
    <xf numFmtId="0" fontId="58" fillId="0" borderId="0"/>
    <xf numFmtId="175" fontId="58" fillId="0" borderId="0"/>
    <xf numFmtId="0" fontId="59" fillId="13" borderId="0" applyNumberFormat="0" applyBorder="0" applyAlignment="0" applyProtection="0"/>
    <xf numFmtId="0" fontId="60" fillId="0" borderId="49" applyNumberFormat="0" applyFill="0" applyAlignment="0" applyProtection="0"/>
    <xf numFmtId="0" fontId="61" fillId="0" borderId="50" applyNumberFormat="0" applyFill="0" applyAlignment="0" applyProtection="0"/>
    <xf numFmtId="0" fontId="38" fillId="0" borderId="43" applyNumberFormat="0" applyFill="0" applyAlignment="0" applyProtection="0"/>
    <xf numFmtId="0" fontId="62" fillId="0" borderId="51" applyNumberFormat="0" applyFill="0" applyAlignment="0" applyProtection="0"/>
    <xf numFmtId="0" fontId="62" fillId="0" borderId="0" applyNumberFormat="0" applyFill="0" applyBorder="0" applyAlignment="0" applyProtection="0"/>
    <xf numFmtId="0" fontId="63" fillId="33" borderId="27" applyFont="0" applyBorder="0">
      <alignment horizontal="center" wrapText="1"/>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9" borderId="44" applyNumberFormat="0" applyAlignment="0" applyProtection="0"/>
    <xf numFmtId="0" fontId="66" fillId="16" borderId="47" applyNumberFormat="0" applyAlignment="0" applyProtection="0"/>
    <xf numFmtId="0" fontId="67" fillId="16" borderId="47" applyNumberFormat="0" applyAlignment="0" applyProtection="0"/>
    <xf numFmtId="0" fontId="68" fillId="32" borderId="48" applyNumberFormat="0" applyAlignment="0" applyProtection="0"/>
    <xf numFmtId="0" fontId="69" fillId="0" borderId="52" applyNumberFormat="0" applyFill="0" applyAlignment="0" applyProtection="0"/>
    <xf numFmtId="0" fontId="70" fillId="0" borderId="52" applyNumberFormat="0" applyFill="0" applyAlignment="0" applyProtection="0"/>
    <xf numFmtId="0" fontId="71" fillId="34" borderId="0" applyNumberFormat="0" applyBorder="0" applyAlignment="0" applyProtection="0"/>
    <xf numFmtId="0" fontId="72" fillId="34" borderId="0" applyNumberFormat="0" applyBorder="0" applyAlignment="0" applyProtection="0"/>
    <xf numFmtId="0" fontId="7" fillId="0" borderId="0"/>
    <xf numFmtId="175" fontId="7" fillId="0" borderId="0"/>
    <xf numFmtId="0" fontId="7" fillId="0" borderId="0">
      <alignment wrapText="1"/>
    </xf>
    <xf numFmtId="0" fontId="3" fillId="0" borderId="0"/>
    <xf numFmtId="0" fontId="3" fillId="0" borderId="0"/>
    <xf numFmtId="0" fontId="5" fillId="0" borderId="0"/>
    <xf numFmtId="0" fontId="7" fillId="0" borderId="0"/>
    <xf numFmtId="0" fontId="3" fillId="0" borderId="0"/>
    <xf numFmtId="0" fontId="5" fillId="0" borderId="0"/>
    <xf numFmtId="0" fontId="7" fillId="0" borderId="0"/>
    <xf numFmtId="0" fontId="7" fillId="0" borderId="0"/>
    <xf numFmtId="0" fontId="7" fillId="0" borderId="0"/>
    <xf numFmtId="176" fontId="7" fillId="0" borderId="0"/>
    <xf numFmtId="0" fontId="7" fillId="0" borderId="0"/>
    <xf numFmtId="0" fontId="7" fillId="0" borderId="0"/>
    <xf numFmtId="175" fontId="7" fillId="0" borderId="0"/>
    <xf numFmtId="0" fontId="7" fillId="0" borderId="0"/>
    <xf numFmtId="0" fontId="5" fillId="0" borderId="0"/>
    <xf numFmtId="0" fontId="7" fillId="0" borderId="0"/>
    <xf numFmtId="175" fontId="7" fillId="0" borderId="0"/>
    <xf numFmtId="0" fontId="7" fillId="0" borderId="0"/>
    <xf numFmtId="0" fontId="7" fillId="0" borderId="0"/>
    <xf numFmtId="0" fontId="7" fillId="0" borderId="0"/>
    <xf numFmtId="0" fontId="7"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7" fillId="0" borderId="0"/>
    <xf numFmtId="0" fontId="45" fillId="0" borderId="0"/>
    <xf numFmtId="0" fontId="45" fillId="0" borderId="0"/>
    <xf numFmtId="0" fontId="45" fillId="0" borderId="0"/>
    <xf numFmtId="0" fontId="45" fillId="0" borderId="0"/>
    <xf numFmtId="0" fontId="7" fillId="0" borderId="0"/>
    <xf numFmtId="0" fontId="7" fillId="0" borderId="0"/>
    <xf numFmtId="0" fontId="7" fillId="0" borderId="0"/>
    <xf numFmtId="0" fontId="44" fillId="0" borderId="0"/>
    <xf numFmtId="0" fontId="5" fillId="0" borderId="0"/>
    <xf numFmtId="0" fontId="5" fillId="0" borderId="0"/>
    <xf numFmtId="0" fontId="5" fillId="0" borderId="0"/>
    <xf numFmtId="0" fontId="5" fillId="0" borderId="0"/>
    <xf numFmtId="0" fontId="7" fillId="0" borderId="0"/>
    <xf numFmtId="0" fontId="5" fillId="0" borderId="0"/>
    <xf numFmtId="177" fontId="7" fillId="0" borderId="0">
      <alignment wrapText="1"/>
    </xf>
    <xf numFmtId="0" fontId="5" fillId="0" borderId="0"/>
    <xf numFmtId="0" fontId="5" fillId="0" borderId="0"/>
    <xf numFmtId="0" fontId="5" fillId="0" borderId="0"/>
    <xf numFmtId="0" fontId="5" fillId="0" borderId="0"/>
    <xf numFmtId="177" fontId="7" fillId="0" borderId="0">
      <alignment wrapText="1"/>
    </xf>
    <xf numFmtId="0" fontId="5" fillId="0" borderId="0"/>
    <xf numFmtId="175" fontId="7" fillId="0" borderId="0"/>
    <xf numFmtId="0" fontId="7" fillId="0" borderId="0"/>
    <xf numFmtId="0" fontId="7" fillId="0" borderId="0"/>
    <xf numFmtId="0" fontId="7" fillId="0" borderId="0"/>
    <xf numFmtId="175" fontId="7" fillId="0" borderId="0"/>
    <xf numFmtId="0" fontId="3" fillId="0" borderId="0"/>
    <xf numFmtId="0" fontId="44" fillId="0" borderId="0"/>
    <xf numFmtId="0" fontId="3" fillId="0" borderId="0"/>
    <xf numFmtId="17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5" fontId="3" fillId="0" borderId="0"/>
    <xf numFmtId="175" fontId="3" fillId="0" borderId="0"/>
    <xf numFmtId="175" fontId="3" fillId="0" borderId="0"/>
    <xf numFmtId="0" fontId="5" fillId="0" borderId="0"/>
    <xf numFmtId="0" fontId="5" fillId="0" borderId="0"/>
    <xf numFmtId="0" fontId="3" fillId="0" borderId="0"/>
    <xf numFmtId="0" fontId="5" fillId="0" borderId="0"/>
    <xf numFmtId="0" fontId="5" fillId="0" borderId="0"/>
    <xf numFmtId="175" fontId="3" fillId="0" borderId="0"/>
    <xf numFmtId="0" fontId="5" fillId="0" borderId="0"/>
    <xf numFmtId="175" fontId="3" fillId="0" borderId="0"/>
    <xf numFmtId="0" fontId="5" fillId="0" borderId="0"/>
    <xf numFmtId="0" fontId="5" fillId="0" borderId="0"/>
    <xf numFmtId="175" fontId="3" fillId="0" borderId="0"/>
    <xf numFmtId="0" fontId="5" fillId="0" borderId="0"/>
    <xf numFmtId="0" fontId="5"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7" fontId="7" fillId="0" borderId="0">
      <alignment wrapText="1"/>
    </xf>
    <xf numFmtId="0" fontId="3" fillId="0" borderId="0"/>
    <xf numFmtId="175" fontId="3" fillId="0" borderId="0"/>
    <xf numFmtId="0" fontId="44" fillId="0" borderId="0"/>
    <xf numFmtId="0" fontId="44"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7" fontId="7" fillId="0" borderId="0">
      <alignment wrapText="1"/>
    </xf>
    <xf numFmtId="0" fontId="5" fillId="0" borderId="0"/>
    <xf numFmtId="0" fontId="5" fillId="0" borderId="0"/>
    <xf numFmtId="175" fontId="3" fillId="0" borderId="0"/>
    <xf numFmtId="175" fontId="3" fillId="0" borderId="0"/>
    <xf numFmtId="0" fontId="5" fillId="0" borderId="0"/>
    <xf numFmtId="0" fontId="5"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44" fillId="0" borderId="0"/>
    <xf numFmtId="175" fontId="3" fillId="0" borderId="0"/>
    <xf numFmtId="175" fontId="3" fillId="0" borderId="0"/>
    <xf numFmtId="0" fontId="5" fillId="0" borderId="0"/>
    <xf numFmtId="0" fontId="44" fillId="0" borderId="0"/>
    <xf numFmtId="175" fontId="44" fillId="0" borderId="0"/>
    <xf numFmtId="177" fontId="7" fillId="0" borderId="0">
      <alignment wrapText="1"/>
    </xf>
    <xf numFmtId="0" fontId="44" fillId="0" borderId="0"/>
    <xf numFmtId="175" fontId="44" fillId="0" borderId="0"/>
    <xf numFmtId="0" fontId="7" fillId="0" borderId="0"/>
    <xf numFmtId="0" fontId="44" fillId="0" borderId="0"/>
    <xf numFmtId="175" fontId="3" fillId="0" borderId="0"/>
    <xf numFmtId="175" fontId="3" fillId="0" borderId="0"/>
    <xf numFmtId="0" fontId="7" fillId="0" borderId="0"/>
    <xf numFmtId="0" fontId="7" fillId="0" borderId="0"/>
    <xf numFmtId="175" fontId="3" fillId="0" borderId="0"/>
    <xf numFmtId="0"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5" fillId="0" borderId="0"/>
    <xf numFmtId="175" fontId="3" fillId="0" borderId="0"/>
    <xf numFmtId="0" fontId="5" fillId="0" borderId="0"/>
    <xf numFmtId="0" fontId="5" fillId="0" borderId="0"/>
    <xf numFmtId="0" fontId="3" fillId="0" borderId="0"/>
    <xf numFmtId="0" fontId="5" fillId="0" borderId="0"/>
    <xf numFmtId="175" fontId="7" fillId="0" borderId="0"/>
    <xf numFmtId="0" fontId="7"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29" borderId="46" applyNumberFormat="0" applyFont="0" applyAlignment="0" applyProtection="0"/>
    <xf numFmtId="0" fontId="73" fillId="30" borderId="53"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4" fillId="0" borderId="49" applyNumberFormat="0" applyFill="0" applyAlignment="0" applyProtection="0"/>
    <xf numFmtId="0" fontId="42" fillId="0" borderId="42" applyNumberFormat="0" applyFill="0" applyAlignment="0" applyProtection="0"/>
    <xf numFmtId="0" fontId="75" fillId="0" borderId="50" applyNumberFormat="0" applyFill="0" applyAlignment="0" applyProtection="0"/>
    <xf numFmtId="0" fontId="76" fillId="0" borderId="5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58" fillId="0" borderId="0"/>
    <xf numFmtId="0" fontId="7" fillId="0" borderId="0"/>
    <xf numFmtId="0" fontId="12" fillId="0" borderId="45" applyNumberFormat="0" applyFill="0" applyAlignment="0" applyProtection="0"/>
    <xf numFmtId="0" fontId="78" fillId="0" borderId="54" applyNumberFormat="0" applyFill="0" applyAlignment="0" applyProtection="0"/>
    <xf numFmtId="0" fontId="77" fillId="0" borderId="0" applyNumberFormat="0" applyFill="0" applyBorder="0" applyAlignment="0" applyProtection="0"/>
    <xf numFmtId="0" fontId="79" fillId="0" borderId="54" applyNumberFormat="0" applyFill="0" applyAlignment="0" applyProtection="0"/>
    <xf numFmtId="178" fontId="8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1" fillId="30" borderId="53" applyNumberFormat="0" applyAlignment="0" applyProtection="0"/>
    <xf numFmtId="173" fontId="80" fillId="0" borderId="0" applyFont="0" applyFill="0" applyBorder="0" applyAlignment="0" applyProtection="0"/>
    <xf numFmtId="174" fontId="7"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29" fillId="0" borderId="0"/>
    <xf numFmtId="3" fontId="7" fillId="35" borderId="3" applyFont="0">
      <alignment horizontal="right" vertical="center"/>
      <protection locked="0"/>
    </xf>
    <xf numFmtId="0" fontId="7" fillId="0" borderId="0">
      <alignment vertical="center"/>
    </xf>
    <xf numFmtId="0" fontId="85" fillId="33" borderId="28" applyNumberFormat="0" applyFill="0" applyBorder="0" applyAlignment="0" applyProtection="0">
      <alignment horizontal="left"/>
    </xf>
    <xf numFmtId="0" fontId="84" fillId="0" borderId="0" applyNumberFormat="0" applyFill="0" applyBorder="0" applyAlignment="0" applyProtection="0"/>
    <xf numFmtId="0" fontId="7" fillId="36" borderId="3" applyNumberFormat="0" applyFont="0" applyBorder="0">
      <alignment horizontal="center" vertical="center"/>
    </xf>
    <xf numFmtId="3" fontId="7" fillId="7" borderId="3" applyFont="0">
      <alignment horizontal="right" vertical="center"/>
      <protection locked="0"/>
    </xf>
    <xf numFmtId="0" fontId="7" fillId="0" borderId="0"/>
    <xf numFmtId="0" fontId="7" fillId="0" borderId="0"/>
    <xf numFmtId="0" fontId="4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71">
    <xf numFmtId="0" fontId="0" fillId="0" borderId="0" xfId="0"/>
    <xf numFmtId="0" fontId="0" fillId="0" borderId="0" xfId="0" applyAlignment="1">
      <alignment wrapText="1"/>
    </xf>
    <xf numFmtId="0" fontId="10" fillId="0" borderId="0" xfId="0" applyFont="1"/>
    <xf numFmtId="0" fontId="10" fillId="0" borderId="3" xfId="0" applyFont="1" applyBorder="1" applyAlignment="1">
      <alignment wrapText="1"/>
    </xf>
    <xf numFmtId="0" fontId="1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3" fillId="0" borderId="0" xfId="0" applyFont="1"/>
    <xf numFmtId="0" fontId="10" fillId="3" borderId="3" xfId="0" applyFont="1" applyFill="1" applyBorder="1" applyAlignment="1">
      <alignment wrapText="1"/>
    </xf>
    <xf numFmtId="0" fontId="14" fillId="0" borderId="3" xfId="0" applyFont="1" applyBorder="1" applyAlignment="1">
      <alignment horizontal="left" wrapText="1" indent="1"/>
    </xf>
    <xf numFmtId="0" fontId="9" fillId="3" borderId="3" xfId="0" applyFont="1" applyFill="1" applyBorder="1" applyAlignment="1">
      <alignment wrapText="1"/>
    </xf>
    <xf numFmtId="165" fontId="10" fillId="3" borderId="3" xfId="1" applyNumberFormat="1" applyFont="1" applyFill="1" applyBorder="1" applyAlignment="1">
      <alignment wrapText="1"/>
    </xf>
    <xf numFmtId="165" fontId="10" fillId="0" borderId="3" xfId="1" applyNumberFormat="1" applyFont="1" applyBorder="1" applyAlignment="1">
      <alignment wrapText="1"/>
    </xf>
    <xf numFmtId="165" fontId="15" fillId="6" borderId="3" xfId="1" applyNumberFormat="1" applyFont="1" applyFill="1" applyBorder="1" applyAlignment="1">
      <alignment wrapText="1"/>
    </xf>
    <xf numFmtId="165" fontId="11" fillId="3" borderId="3" xfId="1" applyNumberFormat="1" applyFont="1" applyFill="1" applyBorder="1" applyAlignment="1">
      <alignment wrapText="1"/>
    </xf>
    <xf numFmtId="0" fontId="10" fillId="0" borderId="0" xfId="0" applyFont="1" applyAlignment="1"/>
    <xf numFmtId="0" fontId="14" fillId="0" borderId="0" xfId="0" applyFont="1"/>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23" xfId="0" applyFont="1" applyBorder="1" applyAlignment="1">
      <alignment horizontal="center" vertical="center" wrapText="1"/>
    </xf>
    <xf numFmtId="165" fontId="10" fillId="0" borderId="23" xfId="1" applyNumberFormat="1" applyFont="1" applyBorder="1" applyAlignment="1">
      <alignment horizontal="right" wrapText="1"/>
    </xf>
    <xf numFmtId="0" fontId="10" fillId="0" borderId="23" xfId="0" applyFont="1" applyBorder="1" applyAlignment="1">
      <alignment wrapText="1"/>
    </xf>
    <xf numFmtId="0" fontId="10" fillId="0" borderId="23" xfId="0" applyFont="1" applyBorder="1" applyAlignment="1">
      <alignment horizontal="left" wrapText="1" indent="1"/>
    </xf>
    <xf numFmtId="0" fontId="10" fillId="0" borderId="24" xfId="0" applyFont="1" applyBorder="1" applyAlignment="1">
      <alignment horizontal="center" vertical="center" wrapText="1"/>
    </xf>
    <xf numFmtId="0" fontId="10" fillId="0" borderId="24" xfId="0" applyFont="1" applyBorder="1" applyAlignment="1">
      <alignment wrapText="1"/>
    </xf>
    <xf numFmtId="165" fontId="10" fillId="0" borderId="24" xfId="1" applyNumberFormat="1" applyFont="1" applyBorder="1" applyAlignment="1">
      <alignment horizontal="right" wrapText="1"/>
    </xf>
    <xf numFmtId="165" fontId="10" fillId="0" borderId="0" xfId="1" applyNumberFormat="1" applyFont="1" applyAlignment="1">
      <alignment horizontal="right"/>
    </xf>
    <xf numFmtId="0" fontId="8" fillId="5" borderId="15" xfId="0" applyFont="1" applyFill="1" applyBorder="1" applyAlignment="1">
      <alignment wrapText="1"/>
    </xf>
    <xf numFmtId="0" fontId="8" fillId="5" borderId="16"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10" fillId="0" borderId="24" xfId="1" applyNumberFormat="1" applyFont="1" applyBorder="1" applyAlignment="1">
      <alignment wrapText="1"/>
    </xf>
    <xf numFmtId="165" fontId="10" fillId="0" borderId="0" xfId="1" applyNumberFormat="1" applyFont="1"/>
    <xf numFmtId="0" fontId="8" fillId="5" borderId="8" xfId="0" applyFont="1" applyFill="1" applyBorder="1" applyAlignment="1">
      <alignment horizontal="center" vertical="center" wrapText="1"/>
    </xf>
    <xf numFmtId="0" fontId="8" fillId="5" borderId="26" xfId="0" applyFont="1" applyFill="1" applyBorder="1" applyAlignment="1">
      <alignment wrapText="1"/>
    </xf>
    <xf numFmtId="0" fontId="10" fillId="0" borderId="22" xfId="0" applyFont="1" applyBorder="1"/>
    <xf numFmtId="0" fontId="10" fillId="0" borderId="23" xfId="0" applyFont="1" applyBorder="1"/>
    <xf numFmtId="165" fontId="10" fillId="0" borderId="23" xfId="1" applyNumberFormat="1" applyFont="1" applyBorder="1"/>
    <xf numFmtId="0" fontId="10" fillId="0" borderId="24" xfId="0" applyFont="1" applyBorder="1"/>
    <xf numFmtId="165" fontId="10" fillId="0" borderId="24" xfId="1" applyNumberFormat="1" applyFont="1" applyBorder="1"/>
    <xf numFmtId="0" fontId="10" fillId="0" borderId="3" xfId="0" applyFont="1" applyBorder="1" applyAlignment="1">
      <alignment horizontal="right" wrapText="1"/>
    </xf>
    <xf numFmtId="0" fontId="10" fillId="0" borderId="24" xfId="0" applyFont="1" applyBorder="1" applyAlignment="1">
      <alignment horizontal="right" wrapText="1"/>
    </xf>
    <xf numFmtId="43" fontId="10" fillId="0" borderId="3" xfId="1" applyFont="1" applyBorder="1" applyAlignment="1">
      <alignment horizontal="right" wrapText="1"/>
    </xf>
    <xf numFmtId="165" fontId="10" fillId="0" borderId="3" xfId="1" applyNumberFormat="1" applyFont="1" applyBorder="1" applyAlignment="1">
      <alignment horizontal="right" wrapText="1"/>
    </xf>
    <xf numFmtId="0" fontId="8" fillId="5" borderId="8" xfId="0" applyFont="1" applyFill="1" applyBorder="1" applyAlignment="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65" fontId="10" fillId="0" borderId="22" xfId="1" applyNumberFormat="1" applyFont="1" applyBorder="1" applyAlignment="1"/>
    <xf numFmtId="165" fontId="10" fillId="0" borderId="24" xfId="1" applyNumberFormat="1" applyFont="1" applyBorder="1" applyAlignment="1"/>
    <xf numFmtId="0" fontId="8" fillId="5" borderId="26" xfId="0" applyFont="1" applyFill="1" applyBorder="1" applyAlignment="1">
      <alignment horizontal="center" vertical="center"/>
    </xf>
    <xf numFmtId="0" fontId="8" fillId="5" borderId="17" xfId="0" applyFont="1" applyFill="1" applyBorder="1" applyAlignment="1">
      <alignment horizontal="center" vertical="center"/>
    </xf>
    <xf numFmtId="9" fontId="10" fillId="0" borderId="0" xfId="2" applyFont="1"/>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8" fillId="0" borderId="0" xfId="0" applyFont="1"/>
    <xf numFmtId="0" fontId="19" fillId="0" borderId="0" xfId="0" applyFont="1" applyAlignment="1">
      <alignment horizontal="right"/>
    </xf>
    <xf numFmtId="0" fontId="19" fillId="0" borderId="0" xfId="0" applyFont="1"/>
    <xf numFmtId="0" fontId="20" fillId="0" borderId="0" xfId="0" applyFont="1" applyAlignment="1">
      <alignment vertical="center"/>
    </xf>
    <xf numFmtId="0" fontId="10" fillId="0" borderId="22" xfId="0" applyFont="1" applyBorder="1" applyAlignment="1">
      <alignment wrapText="1"/>
    </xf>
    <xf numFmtId="0" fontId="10" fillId="0" borderId="22" xfId="0" applyFont="1" applyBorder="1" applyAlignment="1">
      <alignment horizontal="right" wrapText="1"/>
    </xf>
    <xf numFmtId="0" fontId="8"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3" xfId="0" applyFont="1" applyFill="1" applyBorder="1" applyAlignment="1">
      <alignment wrapText="1"/>
    </xf>
    <xf numFmtId="0" fontId="11" fillId="2" borderId="0" xfId="0" applyFont="1" applyFill="1" applyBorder="1" applyAlignment="1">
      <alignment vertical="center"/>
    </xf>
    <xf numFmtId="0" fontId="10" fillId="2" borderId="0" xfId="0" applyFont="1" applyFill="1" applyBorder="1" applyAlignment="1">
      <alignment vertical="center"/>
    </xf>
    <xf numFmtId="0" fontId="0" fillId="0" borderId="0" xfId="0" applyAlignment="1"/>
    <xf numFmtId="0" fontId="10" fillId="0" borderId="3" xfId="0" applyFont="1" applyBorder="1" applyAlignment="1">
      <alignment horizontal="left" wrapText="1"/>
    </xf>
    <xf numFmtId="0" fontId="10" fillId="0" borderId="3" xfId="0" applyFont="1" applyBorder="1" applyAlignment="1">
      <alignment horizontal="center" wrapText="1"/>
    </xf>
    <xf numFmtId="0" fontId="10" fillId="0" borderId="22" xfId="0" applyFont="1" applyBorder="1" applyAlignment="1">
      <alignment horizontal="left" wrapText="1"/>
    </xf>
    <xf numFmtId="0" fontId="10" fillId="0" borderId="22" xfId="0" applyFont="1" applyBorder="1" applyAlignment="1">
      <alignment horizontal="center" wrapText="1"/>
    </xf>
    <xf numFmtId="0" fontId="8" fillId="5" borderId="8" xfId="0" applyFont="1" applyFill="1" applyBorder="1" applyAlignment="1">
      <alignment horizontal="center"/>
    </xf>
    <xf numFmtId="0" fontId="10" fillId="0" borderId="24" xfId="0" applyFont="1" applyBorder="1" applyAlignment="1">
      <alignment horizontal="left" wrapText="1"/>
    </xf>
    <xf numFmtId="0" fontId="10" fillId="0" borderId="24" xfId="0" applyFont="1" applyBorder="1" applyAlignment="1">
      <alignment horizontal="center" wrapText="1"/>
    </xf>
    <xf numFmtId="0" fontId="0" fillId="5" borderId="8" xfId="0" applyFill="1" applyBorder="1" applyAlignment="1"/>
    <xf numFmtId="0" fontId="10" fillId="0" borderId="3" xfId="0" applyFont="1" applyBorder="1" applyAlignment="1">
      <alignment horizontal="left"/>
    </xf>
    <xf numFmtId="166" fontId="10" fillId="0" borderId="3" xfId="1" applyNumberFormat="1" applyFont="1" applyBorder="1" applyAlignment="1">
      <alignment horizontal="right" wrapText="1"/>
    </xf>
    <xf numFmtId="165" fontId="9" fillId="3" borderId="3" xfId="1" applyNumberFormat="1" applyFont="1" applyFill="1" applyBorder="1" applyAlignment="1">
      <alignment wrapText="1"/>
    </xf>
    <xf numFmtId="165" fontId="9" fillId="3" borderId="3" xfId="1" applyNumberFormat="1" applyFont="1" applyFill="1" applyBorder="1" applyAlignment="1">
      <alignment horizontal="right" wrapText="1"/>
    </xf>
    <xf numFmtId="166" fontId="9" fillId="3" borderId="3" xfId="1" applyNumberFormat="1" applyFont="1" applyFill="1" applyBorder="1" applyAlignment="1">
      <alignment horizontal="right" wrapText="1"/>
    </xf>
    <xf numFmtId="0" fontId="10" fillId="0" borderId="1" xfId="0" applyFont="1" applyBorder="1"/>
    <xf numFmtId="0" fontId="10" fillId="0" borderId="28" xfId="0" applyFont="1" applyBorder="1"/>
    <xf numFmtId="9" fontId="8" fillId="5" borderId="16" xfId="2" applyFont="1" applyFill="1" applyBorder="1" applyAlignment="1">
      <alignment horizontal="center" vertical="center"/>
    </xf>
    <xf numFmtId="9" fontId="8" fillId="5" borderId="21" xfId="2" applyFont="1" applyFill="1" applyBorder="1" applyAlignment="1">
      <alignment horizontal="center" vertical="center"/>
    </xf>
    <xf numFmtId="0" fontId="9" fillId="3" borderId="3" xfId="0" applyFont="1" applyFill="1" applyBorder="1"/>
    <xf numFmtId="165" fontId="9" fillId="3" borderId="3" xfId="1" applyNumberFormat="1" applyFont="1" applyFill="1" applyBorder="1"/>
    <xf numFmtId="0" fontId="9" fillId="3" borderId="3" xfId="0" applyFont="1" applyFill="1" applyBorder="1" applyAlignment="1">
      <alignment horizontal="center" vertical="center"/>
    </xf>
    <xf numFmtId="166" fontId="9" fillId="3" borderId="3" xfId="1" applyNumberFormat="1" applyFont="1" applyFill="1" applyBorder="1" applyAlignment="1">
      <alignment horizontal="center" wrapText="1"/>
    </xf>
    <xf numFmtId="9" fontId="9" fillId="3" borderId="3" xfId="2" applyFont="1" applyFill="1" applyBorder="1"/>
    <xf numFmtId="165" fontId="9" fillId="3" borderId="3" xfId="1" applyNumberFormat="1" applyFont="1" applyFill="1" applyBorder="1" applyAlignment="1">
      <alignment horizontal="center" wrapText="1"/>
    </xf>
    <xf numFmtId="0" fontId="23" fillId="0" borderId="0" xfId="0" applyFont="1"/>
    <xf numFmtId="0" fontId="10" fillId="6" borderId="3" xfId="0" applyFont="1" applyFill="1" applyBorder="1" applyAlignment="1">
      <alignment wrapText="1"/>
    </xf>
    <xf numFmtId="41" fontId="10" fillId="0" borderId="3" xfId="0" applyNumberFormat="1" applyFont="1" applyBorder="1" applyAlignment="1">
      <alignment horizontal="right" wrapText="1"/>
    </xf>
    <xf numFmtId="166" fontId="10" fillId="2" borderId="23" xfId="1" applyNumberFormat="1" applyFont="1" applyFill="1" applyBorder="1" applyAlignment="1">
      <alignment horizontal="center" wrapText="1"/>
    </xf>
    <xf numFmtId="165" fontId="10" fillId="2" borderId="22" xfId="1" applyNumberFormat="1" applyFont="1" applyFill="1" applyBorder="1" applyAlignment="1"/>
    <xf numFmtId="165" fontId="10" fillId="2" borderId="23" xfId="1" applyNumberFormat="1" applyFont="1" applyFill="1" applyBorder="1" applyAlignment="1"/>
    <xf numFmtId="0" fontId="8" fillId="5" borderId="27" xfId="0" applyFont="1" applyFill="1" applyBorder="1" applyAlignment="1"/>
    <xf numFmtId="0" fontId="8" fillId="5" borderId="18"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166" fontId="10" fillId="0" borderId="23" xfId="1" applyNumberFormat="1" applyFont="1" applyBorder="1" applyAlignment="1">
      <alignment horizontal="center" wrapText="1"/>
    </xf>
    <xf numFmtId="9" fontId="10" fillId="2" borderId="23" xfId="2" applyFont="1" applyFill="1" applyBorder="1"/>
    <xf numFmtId="167" fontId="10" fillId="3" borderId="3" xfId="2" applyNumberFormat="1" applyFont="1" applyFill="1" applyBorder="1" applyAlignment="1">
      <alignment horizontal="right" wrapText="1"/>
    </xf>
    <xf numFmtId="0" fontId="10" fillId="3" borderId="3" xfId="0" applyFont="1" applyFill="1" applyBorder="1" applyAlignment="1">
      <alignment horizontal="right" wrapText="1"/>
    </xf>
    <xf numFmtId="14" fontId="10" fillId="0" borderId="0" xfId="0" applyNumberFormat="1" applyFont="1" applyAlignment="1"/>
    <xf numFmtId="14" fontId="10" fillId="0" borderId="0" xfId="0" applyNumberFormat="1" applyFont="1"/>
    <xf numFmtId="14" fontId="13" fillId="0" borderId="0" xfId="0" applyNumberFormat="1" applyFont="1"/>
    <xf numFmtId="168" fontId="19" fillId="0" borderId="0" xfId="0" applyNumberFormat="1" applyFont="1"/>
    <xf numFmtId="165" fontId="24" fillId="8" borderId="3" xfId="1" applyNumberFormat="1" applyFont="1" applyFill="1" applyBorder="1" applyAlignment="1">
      <alignment wrapText="1"/>
    </xf>
    <xf numFmtId="165" fontId="24" fillId="0" borderId="3" xfId="1" applyNumberFormat="1" applyFont="1" applyFill="1" applyBorder="1" applyAlignment="1">
      <alignment wrapText="1"/>
    </xf>
    <xf numFmtId="165" fontId="10" fillId="3" borderId="3" xfId="1" applyNumberFormat="1" applyFont="1" applyFill="1" applyBorder="1" applyAlignment="1">
      <alignment horizontal="right" wrapText="1"/>
    </xf>
    <xf numFmtId="0" fontId="8" fillId="5" borderId="13" xfId="0" applyFont="1" applyFill="1" applyBorder="1" applyAlignment="1">
      <alignment horizontal="center"/>
    </xf>
    <xf numFmtId="0" fontId="8" fillId="5" borderId="26" xfId="0" applyFont="1" applyFill="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28" xfId="0" applyFont="1" applyBorder="1" applyAlignment="1">
      <alignment horizontal="left"/>
    </xf>
    <xf numFmtId="0" fontId="10" fillId="0" borderId="0" xfId="0" applyFont="1" applyBorder="1" applyAlignment="1">
      <alignment horizontal="left"/>
    </xf>
    <xf numFmtId="0" fontId="10" fillId="0" borderId="12" xfId="0" applyFont="1" applyBorder="1" applyAlignment="1">
      <alignment horizontal="left"/>
    </xf>
    <xf numFmtId="0" fontId="10" fillId="0" borderId="5" xfId="0" applyFont="1" applyBorder="1" applyAlignment="1">
      <alignment horizontal="left"/>
    </xf>
    <xf numFmtId="0" fontId="10" fillId="0" borderId="29" xfId="0" applyFont="1" applyBorder="1" applyAlignment="1">
      <alignment horizontal="left"/>
    </xf>
    <xf numFmtId="0" fontId="10" fillId="0" borderId="6" xfId="0" applyFont="1" applyBorder="1" applyAlignment="1">
      <alignment horizontal="left"/>
    </xf>
    <xf numFmtId="0" fontId="8" fillId="5" borderId="13"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5" xfId="0" applyFont="1" applyFill="1" applyBorder="1" applyAlignment="1">
      <alignment horizontal="center" vertical="center"/>
    </xf>
    <xf numFmtId="0" fontId="9" fillId="2" borderId="0" xfId="0" applyFont="1" applyFill="1" applyBorder="1" applyAlignment="1">
      <alignment horizontal="left" vertical="center"/>
    </xf>
    <xf numFmtId="0" fontId="8" fillId="5" borderId="16" xfId="0" applyFont="1" applyFill="1" applyBorder="1" applyAlignment="1">
      <alignment horizontal="center"/>
    </xf>
    <xf numFmtId="0" fontId="8" fillId="5" borderId="15" xfId="0" applyFont="1" applyFill="1" applyBorder="1" applyAlignment="1">
      <alignment horizontal="center"/>
    </xf>
    <xf numFmtId="0" fontId="17" fillId="0" borderId="0" xfId="0" applyFont="1" applyAlignment="1"/>
    <xf numFmtId="0" fontId="19" fillId="0" borderId="0" xfId="0" applyFont="1" applyAlignment="1">
      <alignment horizontal="center"/>
    </xf>
    <xf numFmtId="0" fontId="0" fillId="0" borderId="0" xfId="0" applyFill="1" applyBorder="1"/>
    <xf numFmtId="0" fontId="26" fillId="0" borderId="0" xfId="0" applyFont="1" applyAlignment="1">
      <alignment vertical="center"/>
    </xf>
    <xf numFmtId="0" fontId="27" fillId="0" borderId="12" xfId="0" applyFont="1" applyBorder="1" applyAlignment="1">
      <alignment vertical="center"/>
    </xf>
    <xf numFmtId="0" fontId="28" fillId="0" borderId="3" xfId="0" applyFont="1" applyBorder="1" applyAlignment="1">
      <alignment horizontal="center" vertical="center"/>
    </xf>
    <xf numFmtId="0" fontId="31" fillId="0" borderId="3" xfId="0" applyFont="1" applyBorder="1" applyAlignment="1">
      <alignment vertical="center"/>
    </xf>
    <xf numFmtId="0" fontId="31" fillId="2" borderId="3" xfId="0" applyFont="1" applyFill="1" applyBorder="1" applyAlignment="1">
      <alignment vertical="center"/>
    </xf>
    <xf numFmtId="0" fontId="31" fillId="0" borderId="3" xfId="0" applyFont="1" applyBorder="1" applyAlignment="1">
      <alignment horizontal="justify" vertical="center"/>
    </xf>
    <xf numFmtId="0" fontId="31" fillId="2" borderId="27" xfId="0" applyFont="1" applyFill="1" applyBorder="1" applyAlignment="1">
      <alignment vertical="center"/>
    </xf>
    <xf numFmtId="0" fontId="30" fillId="4" borderId="3" xfId="0" applyFont="1" applyFill="1" applyBorder="1" applyAlignment="1">
      <alignment vertical="center"/>
    </xf>
    <xf numFmtId="0" fontId="30" fillId="4" borderId="3" xfId="0" applyFont="1" applyFill="1" applyBorder="1" applyAlignment="1">
      <alignment horizontal="center" vertical="center"/>
    </xf>
    <xf numFmtId="0" fontId="8" fillId="5" borderId="13" xfId="0" applyFont="1" applyFill="1" applyBorder="1" applyAlignment="1">
      <alignment horizontal="left" vertical="center"/>
    </xf>
    <xf numFmtId="0" fontId="10" fillId="0" borderId="24" xfId="0" applyFont="1" applyBorder="1" applyAlignment="1"/>
    <xf numFmtId="0" fontId="10" fillId="0" borderId="3" xfId="0" applyFont="1" applyBorder="1" applyAlignment="1"/>
    <xf numFmtId="0" fontId="9" fillId="3" borderId="22" xfId="0" applyFont="1" applyFill="1" applyBorder="1" applyAlignment="1"/>
    <xf numFmtId="165" fontId="9" fillId="3" borderId="22" xfId="1" applyNumberFormat="1" applyFont="1" applyFill="1" applyBorder="1" applyAlignment="1"/>
    <xf numFmtId="165" fontId="8" fillId="5" borderId="14" xfId="1" applyNumberFormat="1" applyFont="1" applyFill="1" applyBorder="1" applyAlignment="1"/>
    <xf numFmtId="165" fontId="10" fillId="0" borderId="3" xfId="1" applyNumberFormat="1" applyFont="1" applyBorder="1" applyAlignment="1"/>
    <xf numFmtId="0" fontId="9" fillId="3" borderId="3" xfId="0" applyFont="1" applyFill="1" applyBorder="1" applyAlignment="1"/>
    <xf numFmtId="165" fontId="9" fillId="3" borderId="3" xfId="1" applyNumberFormat="1" applyFont="1" applyFill="1" applyBorder="1" applyAlignment="1"/>
    <xf numFmtId="0" fontId="8" fillId="4" borderId="27" xfId="0" applyFont="1" applyFill="1" applyBorder="1" applyAlignment="1"/>
    <xf numFmtId="0" fontId="8" fillId="4" borderId="20" xfId="0" applyFont="1" applyFill="1" applyBorder="1" applyAlignment="1"/>
    <xf numFmtId="165" fontId="8" fillId="4" borderId="38" xfId="1" applyNumberFormat="1" applyFont="1" applyFill="1" applyBorder="1" applyAlignment="1"/>
    <xf numFmtId="0" fontId="9" fillId="3" borderId="24" xfId="0" applyFont="1" applyFill="1" applyBorder="1" applyAlignment="1"/>
    <xf numFmtId="165" fontId="9" fillId="3" borderId="24" xfId="1" applyNumberFormat="1" applyFont="1" applyFill="1" applyBorder="1" applyAlignment="1"/>
    <xf numFmtId="0" fontId="8" fillId="5" borderId="19" xfId="0" applyFont="1" applyFill="1" applyBorder="1" applyAlignment="1"/>
    <xf numFmtId="0" fontId="8" fillId="5" borderId="20" xfId="0" applyFont="1" applyFill="1" applyBorder="1" applyAlignment="1"/>
    <xf numFmtId="165" fontId="8" fillId="5" borderId="7" xfId="1" applyNumberFormat="1" applyFont="1" applyFill="1" applyBorder="1" applyAlignment="1"/>
    <xf numFmtId="10" fontId="9" fillId="3" borderId="3" xfId="2" applyNumberFormat="1" applyFont="1" applyFill="1" applyBorder="1" applyAlignment="1"/>
    <xf numFmtId="14" fontId="28" fillId="0" borderId="3" xfId="0" applyNumberFormat="1" applyFont="1" applyBorder="1" applyAlignment="1">
      <alignment horizontal="center" vertical="center"/>
    </xf>
    <xf numFmtId="165" fontId="31" fillId="0" borderId="3" xfId="1" applyNumberFormat="1" applyFont="1" applyBorder="1" applyAlignment="1">
      <alignment horizontal="center" vertical="center"/>
    </xf>
    <xf numFmtId="167" fontId="31" fillId="0" borderId="3" xfId="2" applyNumberFormat="1" applyFont="1" applyBorder="1" applyAlignment="1">
      <alignment horizontal="right" vertical="center"/>
    </xf>
    <xf numFmtId="10" fontId="31" fillId="0" borderId="3" xfId="0" applyNumberFormat="1" applyFont="1" applyBorder="1" applyAlignment="1">
      <alignment horizontal="right" vertical="center"/>
    </xf>
    <xf numFmtId="43" fontId="31" fillId="0" borderId="3" xfId="1" applyFont="1" applyBorder="1" applyAlignment="1">
      <alignment horizontal="right" vertical="center"/>
    </xf>
    <xf numFmtId="9" fontId="31" fillId="0" borderId="3" xfId="2" applyFont="1" applyBorder="1" applyAlignment="1">
      <alignment horizontal="right" vertical="center"/>
    </xf>
    <xf numFmtId="0" fontId="9" fillId="3" borderId="22" xfId="0" applyFont="1" applyFill="1" applyBorder="1" applyAlignment="1">
      <alignment horizontal="center" vertical="center"/>
    </xf>
    <xf numFmtId="165" fontId="9" fillId="3" borderId="22" xfId="1" applyNumberFormat="1" applyFont="1" applyFill="1" applyBorder="1" applyAlignment="1">
      <alignment horizontal="right"/>
    </xf>
    <xf numFmtId="0" fontId="10" fillId="0" borderId="23" xfId="0" applyFont="1" applyBorder="1" applyAlignment="1"/>
    <xf numFmtId="165" fontId="10" fillId="0" borderId="23" xfId="1" applyNumberFormat="1" applyFont="1" applyBorder="1" applyAlignment="1">
      <alignment horizontal="right"/>
    </xf>
    <xf numFmtId="0" fontId="10" fillId="0" borderId="23" xfId="0" applyFont="1" applyBorder="1" applyAlignment="1">
      <alignment horizontal="left"/>
    </xf>
    <xf numFmtId="0" fontId="9" fillId="0" borderId="23" xfId="0" applyFont="1" applyBorder="1" applyAlignment="1"/>
    <xf numFmtId="0" fontId="9" fillId="0" borderId="24" xfId="0" applyFont="1" applyBorder="1" applyAlignment="1"/>
    <xf numFmtId="165" fontId="10" fillId="0" borderId="24" xfId="1" applyNumberFormat="1" applyFont="1" applyBorder="1" applyAlignment="1">
      <alignment horizontal="right"/>
    </xf>
    <xf numFmtId="0" fontId="33" fillId="2" borderId="3" xfId="0" applyFont="1" applyFill="1" applyBorder="1" applyAlignment="1">
      <alignment wrapText="1"/>
    </xf>
    <xf numFmtId="43" fontId="10" fillId="3" borderId="3" xfId="1" applyFont="1" applyFill="1" applyBorder="1" applyAlignment="1">
      <alignment wrapText="1"/>
    </xf>
    <xf numFmtId="0" fontId="33" fillId="2" borderId="3" xfId="0" applyFont="1" applyFill="1" applyBorder="1" applyAlignment="1">
      <alignment horizontal="right" wrapText="1"/>
    </xf>
    <xf numFmtId="0" fontId="33" fillId="2" borderId="24" xfId="0" applyFont="1" applyFill="1" applyBorder="1" applyAlignment="1">
      <alignment wrapText="1"/>
    </xf>
    <xf numFmtId="165" fontId="33" fillId="2" borderId="3" xfId="1" applyNumberFormat="1" applyFont="1" applyFill="1" applyBorder="1" applyAlignment="1">
      <alignment wrapText="1"/>
    </xf>
    <xf numFmtId="0" fontId="32" fillId="2" borderId="3" xfId="0" applyFont="1" applyFill="1" applyBorder="1" applyAlignment="1">
      <alignment horizontal="right" wrapText="1"/>
    </xf>
    <xf numFmtId="0" fontId="32" fillId="2" borderId="3" xfId="0" applyFont="1" applyFill="1" applyBorder="1" applyAlignment="1">
      <alignment wrapText="1"/>
    </xf>
    <xf numFmtId="169" fontId="10" fillId="3" borderId="3" xfId="1" applyNumberFormat="1" applyFont="1" applyFill="1" applyBorder="1" applyAlignment="1">
      <alignment wrapText="1"/>
    </xf>
    <xf numFmtId="169" fontId="10" fillId="3" borderId="3" xfId="0" applyNumberFormat="1" applyFont="1" applyFill="1" applyBorder="1" applyAlignment="1">
      <alignment wrapText="1"/>
    </xf>
    <xf numFmtId="169" fontId="15" fillId="6" borderId="3" xfId="1" applyNumberFormat="1" applyFont="1" applyFill="1" applyBorder="1" applyAlignment="1">
      <alignment wrapText="1"/>
    </xf>
    <xf numFmtId="169" fontId="33" fillId="2" borderId="3" xfId="1" applyNumberFormat="1" applyFont="1" applyFill="1" applyBorder="1" applyAlignment="1">
      <alignment wrapText="1"/>
    </xf>
    <xf numFmtId="165" fontId="31" fillId="0" borderId="3" xfId="1" applyNumberFormat="1" applyFont="1" applyFill="1" applyBorder="1" applyAlignment="1">
      <alignment horizontal="center" vertical="center"/>
    </xf>
    <xf numFmtId="10" fontId="31" fillId="0" borderId="3" xfId="0" applyNumberFormat="1" applyFont="1" applyFill="1" applyBorder="1" applyAlignment="1">
      <alignment horizontal="right" vertical="center"/>
    </xf>
    <xf numFmtId="0" fontId="12" fillId="0" borderId="0" xfId="0" applyFont="1" applyAlignment="1">
      <alignment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wrapText="1"/>
    </xf>
    <xf numFmtId="0" fontId="19" fillId="0" borderId="0" xfId="0" applyFont="1" applyFill="1" applyAlignment="1">
      <alignment horizontal="right"/>
    </xf>
    <xf numFmtId="43" fontId="10" fillId="0" borderId="3" xfId="1" applyFont="1" applyBorder="1" applyAlignment="1">
      <alignment wrapText="1"/>
    </xf>
    <xf numFmtId="165" fontId="9" fillId="0" borderId="22" xfId="1" applyNumberFormat="1" applyFont="1" applyFill="1" applyBorder="1" applyAlignment="1">
      <alignment horizontal="right" wrapText="1"/>
    </xf>
    <xf numFmtId="165" fontId="9" fillId="0" borderId="1" xfId="1" applyNumberFormat="1" applyFont="1" applyFill="1" applyBorder="1" applyAlignment="1">
      <alignment horizontal="right" wrapText="1"/>
    </xf>
    <xf numFmtId="165" fontId="15" fillId="6" borderId="22" xfId="1" applyNumberFormat="1" applyFont="1" applyFill="1" applyBorder="1" applyAlignment="1">
      <alignment wrapText="1"/>
    </xf>
    <xf numFmtId="165" fontId="15" fillId="6" borderId="4" xfId="1" applyNumberFormat="1" applyFont="1" applyFill="1" applyBorder="1" applyAlignment="1">
      <alignment wrapText="1"/>
    </xf>
    <xf numFmtId="165" fontId="9" fillId="0" borderId="4" xfId="1" applyNumberFormat="1" applyFont="1" applyFill="1" applyBorder="1" applyAlignment="1">
      <alignment horizontal="right" wrapText="1"/>
    </xf>
    <xf numFmtId="165" fontId="15" fillId="6" borderId="1" xfId="1" applyNumberFormat="1" applyFont="1" applyFill="1" applyBorder="1" applyAlignment="1">
      <alignment wrapText="1"/>
    </xf>
    <xf numFmtId="165" fontId="10" fillId="0" borderId="28" xfId="1" applyNumberFormat="1" applyFont="1" applyBorder="1" applyAlignment="1">
      <alignment horizontal="right" wrapText="1"/>
    </xf>
    <xf numFmtId="165" fontId="10" fillId="0" borderId="12" xfId="1" applyNumberFormat="1" applyFont="1" applyBorder="1" applyAlignment="1">
      <alignment horizontal="right" wrapText="1"/>
    </xf>
    <xf numFmtId="165" fontId="10" fillId="0" borderId="5" xfId="1" applyNumberFormat="1" applyFont="1" applyBorder="1" applyAlignment="1">
      <alignment horizontal="right" wrapText="1"/>
    </xf>
    <xf numFmtId="165" fontId="15" fillId="6" borderId="24" xfId="1" applyNumberFormat="1" applyFont="1" applyFill="1" applyBorder="1" applyAlignment="1">
      <alignment wrapText="1"/>
    </xf>
    <xf numFmtId="165" fontId="15" fillId="6" borderId="6" xfId="1" applyNumberFormat="1" applyFont="1" applyFill="1" applyBorder="1" applyAlignment="1">
      <alignment wrapText="1"/>
    </xf>
    <xf numFmtId="165" fontId="10" fillId="0" borderId="6" xfId="1" applyNumberFormat="1" applyFont="1" applyBorder="1" applyAlignment="1">
      <alignment horizontal="right" wrapText="1"/>
    </xf>
    <xf numFmtId="165" fontId="15" fillId="6" borderId="5" xfId="1" applyNumberFormat="1" applyFont="1" applyFill="1" applyBorder="1" applyAlignment="1">
      <alignment wrapText="1"/>
    </xf>
    <xf numFmtId="0" fontId="9" fillId="0" borderId="22" xfId="0" applyFont="1" applyFill="1" applyBorder="1" applyAlignment="1">
      <alignment horizontal="center" vertical="center" wrapText="1"/>
    </xf>
    <xf numFmtId="0" fontId="9" fillId="0" borderId="22" xfId="0" applyFont="1" applyFill="1" applyBorder="1" applyAlignment="1">
      <alignment wrapText="1"/>
    </xf>
    <xf numFmtId="165" fontId="9" fillId="3" borderId="3" xfId="1" applyNumberFormat="1" applyFont="1" applyFill="1" applyBorder="1" applyAlignment="1">
      <alignment horizontal="right"/>
    </xf>
    <xf numFmtId="165" fontId="10" fillId="0" borderId="3" xfId="1" applyNumberFormat="1" applyFont="1" applyFill="1" applyBorder="1" applyAlignment="1">
      <alignment wrapText="1"/>
    </xf>
    <xf numFmtId="166" fontId="10" fillId="0" borderId="3" xfId="1" applyNumberFormat="1" applyFont="1" applyFill="1" applyBorder="1" applyAlignment="1">
      <alignment horizontal="center" wrapText="1"/>
    </xf>
    <xf numFmtId="0" fontId="10" fillId="0" borderId="3" xfId="0" applyFont="1" applyFill="1" applyBorder="1" applyAlignment="1">
      <alignment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2"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10" fillId="0" borderId="3" xfId="1" applyNumberFormat="1" applyFont="1" applyFill="1" applyBorder="1" applyAlignment="1">
      <alignment horizontal="center"/>
    </xf>
    <xf numFmtId="0" fontId="10" fillId="0" borderId="24" xfId="0" applyFont="1" applyFill="1" applyBorder="1" applyAlignment="1">
      <alignment wrapText="1"/>
    </xf>
    <xf numFmtId="0" fontId="10" fillId="0" borderId="24" xfId="0" applyFont="1" applyFill="1" applyBorder="1"/>
    <xf numFmtId="0" fontId="10" fillId="0" borderId="22" xfId="0" applyFont="1" applyBorder="1" applyAlignment="1"/>
    <xf numFmtId="0" fontId="10" fillId="0" borderId="3" xfId="0" applyFont="1" applyBorder="1"/>
    <xf numFmtId="0" fontId="8" fillId="5" borderId="19" xfId="0" applyFont="1" applyFill="1" applyBorder="1"/>
    <xf numFmtId="0" fontId="8" fillId="4" borderId="20" xfId="0" applyFont="1" applyFill="1" applyBorder="1"/>
    <xf numFmtId="0" fontId="10" fillId="0" borderId="24" xfId="0" applyFont="1" applyBorder="1" applyAlignment="1">
      <alignment horizontal="right"/>
    </xf>
    <xf numFmtId="10" fontId="10" fillId="0" borderId="24" xfId="2" applyNumberFormat="1" applyFont="1" applyBorder="1"/>
    <xf numFmtId="0" fontId="10" fillId="0" borderId="3" xfId="0" applyFont="1" applyFill="1" applyBorder="1"/>
    <xf numFmtId="0" fontId="10" fillId="0" borderId="3" xfId="0" applyFont="1" applyBorder="1" applyAlignment="1">
      <alignment horizontal="right"/>
    </xf>
    <xf numFmtId="167" fontId="31" fillId="0" borderId="3" xfId="2" applyNumberFormat="1" applyFont="1" applyFill="1" applyBorder="1" applyAlignment="1">
      <alignment horizontal="right" vertical="center"/>
    </xf>
    <xf numFmtId="0" fontId="36" fillId="0" borderId="0" xfId="0" applyFont="1" applyFill="1"/>
    <xf numFmtId="0" fontId="0" fillId="0" borderId="0" xfId="0" applyFill="1"/>
    <xf numFmtId="0" fontId="14" fillId="0" borderId="0" xfId="0" applyFont="1" applyFill="1" applyAlignment="1"/>
    <xf numFmtId="0" fontId="10" fillId="0" borderId="0" xfId="0" applyFont="1" applyFill="1" applyAlignment="1"/>
    <xf numFmtId="0" fontId="14" fillId="0" borderId="0" xfId="0" applyFont="1" applyFill="1"/>
    <xf numFmtId="0" fontId="10" fillId="0" borderId="0" xfId="0" applyFont="1" applyFill="1"/>
    <xf numFmtId="0" fontId="8" fillId="5" borderId="26"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3" fillId="0" borderId="0" xfId="0" applyFont="1" applyFill="1"/>
    <xf numFmtId="0" fontId="31" fillId="0" borderId="3" xfId="0" applyFont="1" applyBorder="1" applyAlignment="1">
      <alignment horizontal="right" vertical="center"/>
    </xf>
    <xf numFmtId="0" fontId="31" fillId="2" borderId="3" xfId="0" applyFont="1" applyFill="1" applyBorder="1" applyAlignment="1">
      <alignment horizontal="right" vertical="center"/>
    </xf>
    <xf numFmtId="0" fontId="30" fillId="4" borderId="3" xfId="0" applyFont="1" applyFill="1" applyBorder="1" applyAlignment="1">
      <alignment horizontal="right" vertical="center"/>
    </xf>
    <xf numFmtId="169" fontId="32" fillId="2" borderId="3" xfId="1" applyNumberFormat="1" applyFont="1" applyFill="1" applyBorder="1" applyAlignment="1">
      <alignment wrapText="1"/>
    </xf>
    <xf numFmtId="10" fontId="32" fillId="2" borderId="3" xfId="2" applyNumberFormat="1" applyFont="1" applyFill="1" applyBorder="1" applyAlignment="1">
      <alignment wrapText="1"/>
    </xf>
    <xf numFmtId="0" fontId="10" fillId="0" borderId="3" xfId="0" applyFont="1" applyFill="1" applyBorder="1" applyAlignment="1">
      <alignment horizontal="center" wrapText="1"/>
    </xf>
    <xf numFmtId="165" fontId="32" fillId="2" borderId="3" xfId="1" applyNumberFormat="1" applyFont="1" applyFill="1" applyBorder="1" applyAlignment="1">
      <alignment wrapText="1"/>
    </xf>
    <xf numFmtId="168" fontId="19" fillId="0" borderId="0" xfId="0" applyNumberFormat="1" applyFont="1" applyAlignment="1">
      <alignment horizontal="left"/>
    </xf>
    <xf numFmtId="14" fontId="19" fillId="0" borderId="0" xfId="0" applyNumberFormat="1" applyFont="1" applyAlignment="1">
      <alignment horizontal="left"/>
    </xf>
    <xf numFmtId="0" fontId="20" fillId="0" borderId="0" xfId="0" applyFont="1" applyAlignment="1">
      <alignment horizontal="left" vertical="center"/>
    </xf>
    <xf numFmtId="0" fontId="37" fillId="0" borderId="0" xfId="0" applyFont="1"/>
    <xf numFmtId="43" fontId="31" fillId="0" borderId="3" xfId="1" applyFont="1" applyFill="1" applyBorder="1" applyAlignment="1">
      <alignment horizontal="right" vertical="center"/>
    </xf>
    <xf numFmtId="43" fontId="31" fillId="0" borderId="3" xfId="1" quotePrefix="1" applyFont="1" applyFill="1" applyBorder="1" applyAlignment="1">
      <alignment horizontal="right" vertical="center"/>
    </xf>
    <xf numFmtId="9" fontId="31" fillId="0" borderId="3" xfId="0" applyNumberFormat="1" applyFont="1" applyFill="1" applyBorder="1" applyAlignment="1">
      <alignment horizontal="right" vertical="center"/>
    </xf>
    <xf numFmtId="165" fontId="10" fillId="6" borderId="23" xfId="1" applyNumberFormat="1" applyFont="1" applyFill="1" applyBorder="1" applyAlignment="1">
      <alignment horizontal="right" wrapText="1"/>
    </xf>
    <xf numFmtId="165" fontId="10" fillId="6" borderId="12" xfId="1" applyNumberFormat="1" applyFont="1" applyFill="1" applyBorder="1" applyAlignment="1">
      <alignment horizontal="right" wrapText="1"/>
    </xf>
    <xf numFmtId="165" fontId="10" fillId="6" borderId="28" xfId="1" applyNumberFormat="1" applyFont="1" applyFill="1" applyBorder="1" applyAlignment="1">
      <alignment horizontal="right" wrapText="1"/>
    </xf>
    <xf numFmtId="165" fontId="10" fillId="6" borderId="24" xfId="1" applyNumberFormat="1" applyFont="1" applyFill="1" applyBorder="1" applyAlignment="1">
      <alignment horizontal="right"/>
    </xf>
    <xf numFmtId="9" fontId="10" fillId="0" borderId="24" xfId="2" applyFont="1" applyBorder="1"/>
    <xf numFmtId="165" fontId="10" fillId="0" borderId="24" xfId="9" applyNumberFormat="1" applyFont="1" applyBorder="1"/>
    <xf numFmtId="165" fontId="9" fillId="3" borderId="22" xfId="9" applyNumberFormat="1" applyFont="1" applyFill="1" applyBorder="1"/>
    <xf numFmtId="165" fontId="10" fillId="0" borderId="24" xfId="9" applyNumberFormat="1" applyFont="1" applyBorder="1"/>
    <xf numFmtId="165" fontId="10" fillId="0" borderId="3" xfId="9" applyNumberFormat="1" applyFont="1" applyBorder="1"/>
    <xf numFmtId="165" fontId="9" fillId="3" borderId="22" xfId="9" applyNumberFormat="1" applyFont="1" applyFill="1" applyBorder="1"/>
    <xf numFmtId="165" fontId="10" fillId="0" borderId="3" xfId="9" applyNumberFormat="1" applyFont="1" applyBorder="1"/>
    <xf numFmtId="165" fontId="9" fillId="3" borderId="24" xfId="9" applyNumberFormat="1" applyFont="1" applyFill="1" applyBorder="1"/>
    <xf numFmtId="165" fontId="9" fillId="3" borderId="3" xfId="9" applyNumberFormat="1" applyFont="1" applyFill="1" applyBorder="1"/>
    <xf numFmtId="10" fontId="9" fillId="3" borderId="3" xfId="2" applyNumberFormat="1" applyFont="1" applyFill="1" applyBorder="1"/>
    <xf numFmtId="43" fontId="31" fillId="0" borderId="3" xfId="1" applyFont="1" applyBorder="1" applyAlignment="1">
      <alignment horizontal="right"/>
    </xf>
    <xf numFmtId="169" fontId="33" fillId="0" borderId="3" xfId="1" applyNumberFormat="1" applyFont="1" applyFill="1" applyBorder="1" applyAlignment="1">
      <alignment wrapText="1"/>
    </xf>
    <xf numFmtId="167" fontId="31" fillId="0" borderId="3" xfId="0" applyNumberFormat="1" applyFont="1" applyFill="1" applyBorder="1" applyAlignment="1">
      <alignment horizontal="right" vertical="center"/>
    </xf>
    <xf numFmtId="10" fontId="11" fillId="3" borderId="3" xfId="2" applyNumberFormat="1" applyFont="1" applyFill="1" applyBorder="1" applyAlignment="1">
      <alignment wrapText="1"/>
    </xf>
    <xf numFmtId="167" fontId="31" fillId="0" borderId="3" xfId="0" applyNumberFormat="1" applyFont="1" applyBorder="1" applyAlignment="1">
      <alignment horizontal="right" vertical="center"/>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7" fillId="0" borderId="0" xfId="0" applyFont="1" applyAlignment="1"/>
    <xf numFmtId="0" fontId="8" fillId="5" borderId="15" xfId="0" applyFont="1" applyFill="1" applyBorder="1" applyAlignment="1">
      <alignment horizontal="center" vertical="center" wrapText="1"/>
    </xf>
    <xf numFmtId="0" fontId="8" fillId="5" borderId="40" xfId="0" applyFont="1" applyFill="1" applyBorder="1" applyAlignment="1"/>
    <xf numFmtId="0" fontId="8" fillId="4" borderId="41" xfId="0" applyFont="1" applyFill="1" applyBorder="1" applyAlignment="1"/>
    <xf numFmtId="0" fontId="33" fillId="2" borderId="4" xfId="0" applyFont="1" applyFill="1" applyBorder="1" applyAlignment="1">
      <alignment horizontal="center" wrapText="1"/>
    </xf>
    <xf numFmtId="15" fontId="10" fillId="0" borderId="3" xfId="0" applyNumberFormat="1" applyFont="1" applyBorder="1" applyAlignment="1">
      <alignment horizontal="center" wrapText="1"/>
    </xf>
    <xf numFmtId="49" fontId="10" fillId="0" borderId="3" xfId="0" applyNumberFormat="1" applyFont="1" applyBorder="1" applyAlignment="1">
      <alignment horizontal="center" wrapText="1"/>
    </xf>
    <xf numFmtId="0" fontId="8" fillId="4" borderId="15" xfId="0" applyFont="1" applyFill="1" applyBorder="1" applyAlignment="1">
      <alignment horizontal="left" vertical="center" wrapText="1"/>
    </xf>
    <xf numFmtId="165" fontId="10" fillId="0" borderId="3" xfId="1" applyNumberFormat="1" applyFont="1" applyBorder="1"/>
    <xf numFmtId="172" fontId="39" fillId="2" borderId="3" xfId="0" applyNumberFormat="1" applyFont="1" applyFill="1" applyBorder="1" applyAlignment="1">
      <alignment horizontal="right" vertical="top" wrapText="1"/>
    </xf>
    <xf numFmtId="171" fontId="40" fillId="0" borderId="3" xfId="0" applyNumberFormat="1" applyFont="1" applyBorder="1" applyAlignment="1">
      <alignment horizontal="right" vertical="top" wrapText="1"/>
    </xf>
    <xf numFmtId="172" fontId="40" fillId="0" borderId="3" xfId="0" applyNumberFormat="1" applyFont="1" applyBorder="1" applyAlignment="1">
      <alignment horizontal="right" vertical="top" wrapText="1"/>
    </xf>
    <xf numFmtId="0" fontId="9" fillId="0" borderId="3" xfId="0" applyFont="1" applyBorder="1" applyAlignment="1">
      <alignment horizontal="left" wrapText="1"/>
    </xf>
    <xf numFmtId="165" fontId="9" fillId="0" borderId="3" xfId="1" applyNumberFormat="1" applyFont="1" applyBorder="1"/>
    <xf numFmtId="0" fontId="8" fillId="4" borderId="3"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15" xfId="0" applyFont="1" applyFill="1" applyBorder="1" applyAlignment="1">
      <alignment vertical="center" wrapText="1"/>
    </xf>
    <xf numFmtId="14" fontId="0" fillId="0" borderId="0" xfId="0" applyNumberFormat="1" applyAlignment="1">
      <alignment horizontal="left"/>
    </xf>
    <xf numFmtId="0" fontId="41" fillId="0" borderId="0" xfId="0" applyFont="1"/>
    <xf numFmtId="9" fontId="31" fillId="0" borderId="3" xfId="2" applyFont="1" applyFill="1" applyBorder="1" applyAlignment="1">
      <alignment horizontal="right" vertical="center"/>
    </xf>
    <xf numFmtId="9" fontId="31" fillId="0" borderId="3" xfId="2" quotePrefix="1" applyFont="1" applyFill="1" applyBorder="1" applyAlignment="1">
      <alignment horizontal="right" vertical="center"/>
    </xf>
    <xf numFmtId="0" fontId="8" fillId="5" borderId="8" xfId="0" applyFont="1" applyFill="1" applyBorder="1" applyAlignment="1">
      <alignment wrapText="1"/>
    </xf>
    <xf numFmtId="165" fontId="10" fillId="0" borderId="56" xfId="1" applyNumberFormat="1" applyFont="1" applyBorder="1" applyAlignment="1">
      <alignment horizontal="right"/>
    </xf>
    <xf numFmtId="165" fontId="10" fillId="0" borderId="56" xfId="1" applyNumberFormat="1" applyFont="1" applyBorder="1"/>
    <xf numFmtId="0" fontId="10" fillId="0" borderId="56" xfId="0" applyFont="1" applyBorder="1" applyAlignment="1">
      <alignment wrapText="1"/>
    </xf>
    <xf numFmtId="0" fontId="9" fillId="0" borderId="57" xfId="0" applyFont="1" applyBorder="1" applyAlignment="1">
      <alignment wrapText="1"/>
    </xf>
    <xf numFmtId="0" fontId="10" fillId="0" borderId="55" xfId="0" applyFont="1" applyBorder="1" applyAlignment="1">
      <alignment wrapText="1"/>
    </xf>
    <xf numFmtId="0" fontId="8" fillId="5" borderId="9" xfId="0" applyFont="1" applyFill="1" applyBorder="1" applyAlignment="1">
      <alignment wrapText="1"/>
    </xf>
    <xf numFmtId="0" fontId="8" fillId="5" borderId="37" xfId="0" applyFont="1" applyFill="1" applyBorder="1" applyAlignment="1">
      <alignment wrapText="1"/>
    </xf>
    <xf numFmtId="0" fontId="86" fillId="0" borderId="0" xfId="0" applyFont="1"/>
    <xf numFmtId="0" fontId="88" fillId="0" borderId="0" xfId="0" applyFont="1"/>
    <xf numFmtId="0" fontId="87" fillId="0" borderId="0" xfId="0" applyFont="1"/>
    <xf numFmtId="0" fontId="89" fillId="0" borderId="0" xfId="0" applyFont="1"/>
    <xf numFmtId="0" fontId="87" fillId="0" borderId="0" xfId="0" applyFont="1" applyAlignment="1">
      <alignment horizontal="center" vertical="center"/>
    </xf>
    <xf numFmtId="0" fontId="87" fillId="0" borderId="0" xfId="0" applyFont="1" applyAlignment="1">
      <alignment horizontal="center" vertical="center" wrapText="1"/>
    </xf>
    <xf numFmtId="0" fontId="8" fillId="4" borderId="15" xfId="0" applyFont="1" applyFill="1" applyBorder="1" applyAlignment="1">
      <alignment horizontal="center" vertical="center" wrapText="1"/>
    </xf>
    <xf numFmtId="0" fontId="90" fillId="0" borderId="0" xfId="0" applyFont="1"/>
    <xf numFmtId="0" fontId="19" fillId="0" borderId="0" xfId="0" applyFont="1" applyAlignment="1">
      <alignment wrapText="1"/>
    </xf>
    <xf numFmtId="0" fontId="17" fillId="0" borderId="0" xfId="0" applyFont="1" applyAlignment="1">
      <alignment horizontal="left"/>
    </xf>
    <xf numFmtId="0" fontId="17" fillId="0" borderId="0" xfId="0" applyFont="1" applyAlignment="1"/>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2" fillId="3" borderId="3" xfId="0" applyFont="1" applyFill="1" applyBorder="1" applyAlignment="1">
      <alignment wrapText="1"/>
    </xf>
    <xf numFmtId="0" fontId="0" fillId="0" borderId="32" xfId="0" applyBorder="1"/>
    <xf numFmtId="0" fontId="0" fillId="0" borderId="9" xfId="0" applyBorder="1"/>
    <xf numFmtId="0" fontId="93" fillId="3" borderId="60" xfId="0" applyFont="1" applyFill="1" applyBorder="1" applyAlignment="1">
      <alignment horizontal="justify" vertical="center" wrapText="1"/>
    </xf>
    <xf numFmtId="0" fontId="93" fillId="3" borderId="59" xfId="0" applyFont="1" applyFill="1" applyBorder="1" applyAlignment="1">
      <alignment horizontal="justify" vertical="center" wrapText="1"/>
    </xf>
    <xf numFmtId="0" fontId="8" fillId="4" borderId="15"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93" fillId="3" borderId="56" xfId="0" applyFont="1" applyFill="1" applyBorder="1" applyAlignment="1">
      <alignment horizontal="justify" vertical="center" wrapText="1"/>
    </xf>
    <xf numFmtId="0" fontId="19" fillId="0" borderId="0" xfId="0" applyFont="1" applyFill="1"/>
    <xf numFmtId="0" fontId="19" fillId="0" borderId="0" xfId="0" applyFont="1" applyFill="1" applyAlignment="1">
      <alignment wrapText="1"/>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0" fillId="0" borderId="65" xfId="0" applyBorder="1"/>
    <xf numFmtId="0" fontId="89" fillId="37" borderId="0" xfId="0" applyFont="1" applyFill="1" applyBorder="1"/>
    <xf numFmtId="0" fontId="8" fillId="4" borderId="3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0" fillId="0" borderId="0" xfId="0" applyBorder="1"/>
    <xf numFmtId="0" fontId="4" fillId="0" borderId="0" xfId="990"/>
    <xf numFmtId="14" fontId="4" fillId="0" borderId="0" xfId="990" applyNumberFormat="1"/>
    <xf numFmtId="0" fontId="4" fillId="0" borderId="0" xfId="990" applyFill="1" applyBorder="1"/>
    <xf numFmtId="0" fontId="95" fillId="0" borderId="0" xfId="990" applyFont="1" applyFill="1" applyBorder="1"/>
    <xf numFmtId="165" fontId="0" fillId="0" borderId="0" xfId="991" applyNumberFormat="1" applyFont="1" applyFill="1" applyBorder="1"/>
    <xf numFmtId="165" fontId="4" fillId="0" borderId="0" xfId="990" applyNumberFormat="1" applyFill="1" applyBorder="1"/>
    <xf numFmtId="0" fontId="96" fillId="37" borderId="56" xfId="0" applyFont="1" applyFill="1" applyBorder="1" applyAlignment="1">
      <alignment vertical="center" wrapText="1"/>
    </xf>
    <xf numFmtId="0" fontId="17" fillId="0" borderId="32" xfId="0" applyFont="1" applyBorder="1" applyAlignment="1">
      <alignment horizontal="left"/>
    </xf>
    <xf numFmtId="9" fontId="86" fillId="0" borderId="0" xfId="0" applyNumberFormat="1" applyFont="1" applyFill="1"/>
    <xf numFmtId="0" fontId="86" fillId="0" borderId="0" xfId="0" applyFont="1" applyFill="1"/>
    <xf numFmtId="165" fontId="13" fillId="0" borderId="3" xfId="990" applyNumberFormat="1" applyFont="1" applyBorder="1"/>
    <xf numFmtId="165" fontId="13" fillId="0" borderId="3" xfId="990" applyNumberFormat="1" applyFont="1" applyFill="1" applyBorder="1"/>
    <xf numFmtId="165" fontId="13" fillId="0" borderId="3" xfId="991" applyNumberFormat="1" applyFont="1" applyBorder="1"/>
    <xf numFmtId="0" fontId="8" fillId="4" borderId="36" xfId="0" applyFont="1" applyFill="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vertical="center"/>
    </xf>
    <xf numFmtId="0" fontId="27" fillId="0" borderId="3" xfId="0" applyFont="1" applyBorder="1" applyAlignment="1">
      <alignment vertical="center"/>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30" xfId="0" applyFont="1" applyFill="1" applyBorder="1" applyAlignment="1">
      <alignment horizontal="left" vertical="center" wrapText="1"/>
    </xf>
    <xf numFmtId="0" fontId="97" fillId="3" borderId="3" xfId="0" applyFont="1" applyFill="1" applyBorder="1" applyAlignment="1">
      <alignment horizontal="left" vertical="top" wrapText="1"/>
    </xf>
    <xf numFmtId="0" fontId="8" fillId="5" borderId="16" xfId="0" applyFont="1" applyFill="1" applyBorder="1" applyAlignment="1">
      <alignment horizontal="left" vertical="center"/>
    </xf>
    <xf numFmtId="165" fontId="13" fillId="0" borderId="3" xfId="1" applyNumberFormat="1" applyFont="1" applyBorder="1"/>
    <xf numFmtId="0" fontId="8" fillId="5" borderId="10" xfId="0" applyFont="1" applyFill="1" applyBorder="1" applyAlignment="1">
      <alignment horizontal="left" vertical="center"/>
    </xf>
    <xf numFmtId="166" fontId="10" fillId="0" borderId="3" xfId="1" applyNumberFormat="1" applyFont="1" applyFill="1" applyBorder="1" applyAlignment="1">
      <alignment horizontal="right" wrapText="1"/>
    </xf>
    <xf numFmtId="165" fontId="10" fillId="0" borderId="3" xfId="1" applyNumberFormat="1" applyFont="1" applyBorder="1" applyAlignment="1">
      <alignment horizontal="right"/>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7" fillId="3" borderId="3" xfId="0" applyFont="1" applyFill="1" applyBorder="1" applyAlignment="1">
      <alignment horizontal="left" vertical="center" wrapText="1"/>
    </xf>
    <xf numFmtId="0" fontId="97" fillId="3" borderId="3" xfId="0" applyFont="1" applyFill="1" applyBorder="1" applyAlignment="1">
      <alignment vertical="center"/>
    </xf>
    <xf numFmtId="0" fontId="97" fillId="3" borderId="3" xfId="0" applyFont="1" applyFill="1" applyBorder="1" applyAlignment="1">
      <alignment vertical="center" wrapText="1"/>
    </xf>
    <xf numFmtId="0" fontId="98" fillId="0" borderId="0" xfId="0" applyFont="1"/>
    <xf numFmtId="0" fontId="98" fillId="0" borderId="0" xfId="0" applyFont="1" applyAlignment="1">
      <alignment vertical="center"/>
    </xf>
    <xf numFmtId="0" fontId="98" fillId="2" borderId="0" xfId="0" applyFont="1" applyFill="1" applyAlignment="1">
      <alignment horizontal="left" vertical="top" wrapText="1"/>
    </xf>
    <xf numFmtId="0" fontId="97" fillId="3" borderId="3" xfId="0" applyFont="1" applyFill="1" applyBorder="1" applyAlignment="1">
      <alignment wrapText="1"/>
    </xf>
    <xf numFmtId="0" fontId="8" fillId="4" borderId="3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1" fillId="2" borderId="0" xfId="0" applyFont="1" applyFill="1" applyBorder="1" applyAlignment="1">
      <alignment horizontal="left" vertical="center"/>
    </xf>
    <xf numFmtId="0" fontId="8" fillId="4" borderId="1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5" borderId="13" xfId="0" applyFont="1" applyFill="1" applyBorder="1" applyAlignment="1">
      <alignment vertical="center" wrapText="1"/>
    </xf>
    <xf numFmtId="0" fontId="8" fillId="4" borderId="36" xfId="0" applyFont="1" applyFill="1" applyBorder="1" applyAlignment="1">
      <alignment horizontal="center" vertical="center" wrapText="1"/>
    </xf>
    <xf numFmtId="0" fontId="101" fillId="0" borderId="0" xfId="0" applyFont="1" applyAlignment="1">
      <alignment horizontal="left"/>
    </xf>
    <xf numFmtId="165" fontId="0" fillId="0" borderId="0" xfId="1" applyNumberFormat="1" applyFont="1"/>
    <xf numFmtId="0" fontId="102" fillId="0" borderId="0" xfId="0" applyFont="1" applyFill="1"/>
    <xf numFmtId="0" fontId="100" fillId="0" borderId="0" xfId="0" applyFont="1" applyFill="1"/>
    <xf numFmtId="0" fontId="8" fillId="5" borderId="10" xfId="0" applyFont="1" applyFill="1" applyBorder="1" applyAlignment="1">
      <alignment horizontal="left" vertical="center" wrapText="1"/>
    </xf>
    <xf numFmtId="0" fontId="103" fillId="0" borderId="0" xfId="0" applyFont="1"/>
    <xf numFmtId="0" fontId="23" fillId="0" borderId="0" xfId="0" applyFont="1" applyAlignment="1">
      <alignment wrapText="1"/>
    </xf>
    <xf numFmtId="0" fontId="104" fillId="0" borderId="0" xfId="0" applyFont="1"/>
    <xf numFmtId="0" fontId="105" fillId="0" borderId="0" xfId="0" applyFont="1"/>
    <xf numFmtId="0" fontId="11" fillId="2" borderId="0" xfId="0" applyFont="1" applyFill="1" applyAlignment="1">
      <alignment vertical="center"/>
    </xf>
    <xf numFmtId="0" fontId="107" fillId="2" borderId="0" xfId="0" applyFont="1" applyFill="1" applyBorder="1" applyAlignment="1">
      <alignment vertical="center"/>
    </xf>
    <xf numFmtId="0" fontId="107" fillId="2" borderId="0" xfId="0" applyFont="1" applyFill="1" applyAlignment="1">
      <alignment vertical="center"/>
    </xf>
    <xf numFmtId="0" fontId="106" fillId="2" borderId="0" xfId="0" applyFont="1" applyFill="1" applyBorder="1" applyAlignment="1">
      <alignment vertical="center"/>
    </xf>
    <xf numFmtId="0" fontId="9" fillId="2" borderId="29" xfId="0" applyFont="1" applyFill="1" applyBorder="1" applyAlignment="1">
      <alignment vertical="center"/>
    </xf>
    <xf numFmtId="0" fontId="109" fillId="37" borderId="57" xfId="0" applyFont="1" applyFill="1" applyBorder="1" applyAlignment="1">
      <alignment horizontal="justify" vertical="center" wrapText="1"/>
    </xf>
    <xf numFmtId="0" fontId="109" fillId="37" borderId="56" xfId="0" applyFont="1" applyFill="1" applyBorder="1" applyAlignment="1">
      <alignment horizontal="justify" vertical="center" wrapText="1"/>
    </xf>
    <xf numFmtId="0" fontId="110" fillId="37" borderId="56" xfId="0" applyFont="1" applyFill="1" applyBorder="1" applyAlignment="1">
      <alignment horizontal="left" vertical="center" wrapText="1"/>
    </xf>
    <xf numFmtId="0" fontId="11" fillId="2" borderId="0" xfId="0" applyFont="1" applyFill="1" applyBorder="1" applyAlignment="1">
      <alignment vertical="center" wrapText="1"/>
    </xf>
    <xf numFmtId="0" fontId="92" fillId="3" borderId="24" xfId="0" applyFont="1" applyFill="1" applyBorder="1" applyAlignment="1">
      <alignment wrapText="1"/>
    </xf>
    <xf numFmtId="0" fontId="91" fillId="3" borderId="22" xfId="0" applyFont="1" applyFill="1" applyBorder="1" applyAlignment="1">
      <alignment wrapText="1"/>
    </xf>
    <xf numFmtId="0" fontId="92" fillId="3" borderId="23" xfId="0" applyFont="1" applyFill="1" applyBorder="1" applyAlignment="1">
      <alignment wrapText="1"/>
    </xf>
    <xf numFmtId="0" fontId="0" fillId="0" borderId="0" xfId="0" applyFont="1"/>
    <xf numFmtId="0" fontId="111" fillId="4" borderId="16" xfId="0" applyFont="1" applyFill="1" applyBorder="1" applyAlignment="1">
      <alignment horizontal="left" vertical="center" wrapText="1"/>
    </xf>
    <xf numFmtId="0" fontId="111" fillId="4" borderId="15" xfId="0" applyFont="1" applyFill="1" applyBorder="1" applyAlignment="1">
      <alignment horizontal="left" vertical="center" wrapText="1"/>
    </xf>
    <xf numFmtId="0" fontId="111" fillId="4" borderId="13" xfId="0" applyFont="1" applyFill="1" applyBorder="1" applyAlignment="1">
      <alignment horizontal="left" vertical="center" wrapText="1"/>
    </xf>
    <xf numFmtId="0" fontId="34" fillId="4" borderId="8" xfId="0" applyFont="1" applyFill="1" applyBorder="1" applyAlignment="1">
      <alignment horizontal="center" vertical="center" wrapText="1"/>
    </xf>
    <xf numFmtId="0" fontId="111" fillId="4" borderId="8" xfId="0" applyFont="1" applyFill="1" applyBorder="1" applyAlignment="1">
      <alignment horizontal="left" vertical="center" wrapText="1"/>
    </xf>
    <xf numFmtId="0" fontId="34" fillId="4" borderId="16" xfId="0" applyFont="1" applyFill="1" applyBorder="1" applyAlignment="1">
      <alignment vertical="center" wrapText="1"/>
    </xf>
    <xf numFmtId="0" fontId="34" fillId="4" borderId="15" xfId="0" applyFont="1" applyFill="1" applyBorder="1" applyAlignment="1">
      <alignment vertical="center" wrapText="1"/>
    </xf>
    <xf numFmtId="0" fontId="34" fillId="4" borderId="1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36" xfId="0" applyFont="1" applyFill="1" applyBorder="1" applyAlignment="1">
      <alignment horizontal="left" vertical="center" wrapText="1"/>
    </xf>
    <xf numFmtId="0" fontId="34" fillId="4" borderId="35" xfId="0" applyFont="1" applyFill="1" applyBorder="1" applyAlignment="1">
      <alignment horizontal="left" vertical="center" wrapText="1"/>
    </xf>
    <xf numFmtId="0" fontId="34" fillId="4" borderId="0"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68" xfId="0" applyFont="1" applyFill="1" applyBorder="1" applyAlignment="1">
      <alignment horizontal="center" vertical="center" wrapText="1"/>
    </xf>
    <xf numFmtId="179" fontId="13" fillId="0" borderId="3" xfId="1" applyNumberFormat="1" applyFont="1" applyBorder="1"/>
    <xf numFmtId="10" fontId="4" fillId="0" borderId="0" xfId="2" applyNumberFormat="1" applyFont="1"/>
    <xf numFmtId="10" fontId="0" fillId="0" borderId="0" xfId="2" applyNumberFormat="1" applyFont="1"/>
    <xf numFmtId="165" fontId="0" fillId="0" borderId="0" xfId="0" applyNumberFormat="1"/>
    <xf numFmtId="0" fontId="8" fillId="5" borderId="8" xfId="0" applyFont="1" applyFill="1" applyBorder="1" applyAlignment="1">
      <alignment horizontal="center" vertical="center" wrapText="1"/>
    </xf>
    <xf numFmtId="0" fontId="8" fillId="5" borderId="26" xfId="0" applyFont="1" applyFill="1" applyBorder="1" applyAlignment="1">
      <alignment horizontal="center" vertical="center" wrapText="1"/>
    </xf>
    <xf numFmtId="43" fontId="0" fillId="0" borderId="0" xfId="1" applyFont="1"/>
    <xf numFmtId="43" fontId="0" fillId="0" borderId="0" xfId="0" applyNumberFormat="1"/>
    <xf numFmtId="9" fontId="31" fillId="0" borderId="3" xfId="1" applyNumberFormat="1" applyFont="1" applyFill="1" applyBorder="1" applyAlignment="1">
      <alignment horizontal="right" vertical="center"/>
    </xf>
    <xf numFmtId="9" fontId="31" fillId="0" borderId="3" xfId="1" quotePrefix="1" applyNumberFormat="1" applyFont="1" applyFill="1" applyBorder="1" applyAlignment="1">
      <alignment horizontal="right" vertical="center"/>
    </xf>
    <xf numFmtId="0" fontId="8" fillId="5" borderId="13" xfId="0" applyFont="1" applyFill="1" applyBorder="1" applyAlignment="1">
      <alignment horizontal="center" vertical="center" wrapText="1"/>
    </xf>
    <xf numFmtId="165" fontId="10" fillId="0" borderId="23" xfId="1" applyNumberFormat="1" applyFont="1" applyFill="1" applyBorder="1"/>
    <xf numFmtId="0" fontId="10" fillId="0" borderId="3" xfId="0" applyFont="1" applyFill="1" applyBorder="1" applyAlignment="1">
      <alignment horizontal="right" wrapText="1"/>
    </xf>
    <xf numFmtId="165" fontId="10" fillId="0" borderId="3" xfId="1" applyNumberFormat="1" applyFont="1" applyFill="1" applyBorder="1" applyAlignment="1">
      <alignment horizontal="right" wrapText="1"/>
    </xf>
    <xf numFmtId="9" fontId="0" fillId="0" borderId="0" xfId="2" applyFont="1"/>
    <xf numFmtId="9" fontId="10" fillId="0" borderId="24" xfId="2" applyFont="1" applyFill="1" applyBorder="1"/>
    <xf numFmtId="10" fontId="10" fillId="0" borderId="23" xfId="2" applyNumberFormat="1" applyFont="1" applyBorder="1"/>
    <xf numFmtId="165" fontId="10" fillId="0" borderId="22" xfId="1" applyNumberFormat="1" applyFont="1" applyFill="1" applyBorder="1"/>
    <xf numFmtId="10" fontId="10" fillId="0" borderId="23" xfId="2" applyNumberFormat="1" applyFont="1" applyFill="1" applyBorder="1"/>
    <xf numFmtId="165" fontId="10" fillId="0" borderId="0" xfId="1" applyNumberFormat="1" applyFont="1" applyFill="1" applyBorder="1"/>
    <xf numFmtId="10" fontId="0" fillId="0" borderId="0" xfId="2" applyNumberFormat="1" applyFont="1" applyFill="1"/>
    <xf numFmtId="10" fontId="10" fillId="0" borderId="23" xfId="2" applyNumberFormat="1" applyFont="1" applyBorder="1" applyAlignment="1"/>
    <xf numFmtId="43" fontId="10" fillId="0" borderId="3" xfId="1" applyFont="1" applyFill="1" applyBorder="1" applyAlignment="1">
      <alignment horizontal="right" wrapText="1"/>
    </xf>
    <xf numFmtId="167" fontId="10" fillId="0" borderId="3" xfId="2" applyNumberFormat="1" applyFont="1" applyFill="1" applyBorder="1" applyAlignment="1">
      <alignment horizontal="right" wrapText="1"/>
    </xf>
    <xf numFmtId="10" fontId="0" fillId="0" borderId="0" xfId="0" applyNumberFormat="1" applyFill="1"/>
    <xf numFmtId="165" fontId="0" fillId="0" borderId="0" xfId="2" applyNumberFormat="1" applyFont="1"/>
    <xf numFmtId="0" fontId="21" fillId="0" borderId="0" xfId="0" applyFont="1" applyAlignment="1">
      <alignment horizontal="left"/>
    </xf>
    <xf numFmtId="0" fontId="22" fillId="2" borderId="0" xfId="0" applyFont="1" applyFill="1" applyAlignment="1">
      <alignment horizontal="left"/>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5" borderId="3" xfId="0" applyFont="1" applyFill="1" applyBorder="1" applyAlignment="1">
      <alignment horizontal="left" wrapText="1"/>
    </xf>
    <xf numFmtId="0" fontId="8" fillId="4" borderId="3" xfId="0" applyFont="1" applyFill="1" applyBorder="1" applyAlignment="1">
      <alignment horizontal="left" wrapText="1"/>
    </xf>
    <xf numFmtId="0" fontId="8" fillId="5" borderId="2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27" xfId="0" applyFont="1" applyFill="1" applyBorder="1" applyAlignment="1">
      <alignment horizontal="left" wrapText="1"/>
    </xf>
    <xf numFmtId="0" fontId="8" fillId="5" borderId="18" xfId="0" applyFont="1" applyFill="1" applyBorder="1" applyAlignment="1">
      <alignment horizontal="left" wrapText="1"/>
    </xf>
    <xf numFmtId="0" fontId="8" fillId="5" borderId="27" xfId="0" applyFont="1" applyFill="1" applyBorder="1" applyAlignment="1">
      <alignment horizontal="left" vertical="center"/>
    </xf>
    <xf numFmtId="0" fontId="8" fillId="5" borderId="18" xfId="0" applyFont="1" applyFill="1" applyBorder="1" applyAlignment="1">
      <alignment horizontal="left" vertical="center"/>
    </xf>
    <xf numFmtId="0" fontId="17" fillId="0" borderId="0" xfId="0" applyFont="1" applyAlignment="1">
      <alignment horizontal="left"/>
    </xf>
    <xf numFmtId="0" fontId="16" fillId="0" borderId="0" xfId="0" applyFont="1" applyAlignment="1">
      <alignment horizontal="left"/>
    </xf>
    <xf numFmtId="0" fontId="8" fillId="5" borderId="35" xfId="0" applyFont="1" applyFill="1" applyBorder="1" applyAlignment="1">
      <alignment vertical="center" wrapText="1"/>
    </xf>
    <xf numFmtId="0" fontId="8" fillId="5" borderId="9" xfId="0" applyFont="1" applyFill="1" applyBorder="1" applyAlignment="1">
      <alignment vertical="center" wrapText="1"/>
    </xf>
    <xf numFmtId="0" fontId="8" fillId="5" borderId="36" xfId="0" applyFont="1" applyFill="1" applyBorder="1" applyAlignment="1">
      <alignment vertical="center" wrapText="1"/>
    </xf>
    <xf numFmtId="0" fontId="8" fillId="5" borderId="37" xfId="0" applyFont="1" applyFill="1" applyBorder="1" applyAlignment="1">
      <alignment vertical="center" wrapText="1"/>
    </xf>
    <xf numFmtId="0" fontId="8" fillId="5" borderId="27" xfId="0" applyFont="1" applyFill="1" applyBorder="1" applyAlignment="1">
      <alignment horizontal="left"/>
    </xf>
    <xf numFmtId="0" fontId="8" fillId="5" borderId="18" xfId="0" applyFont="1" applyFill="1" applyBorder="1" applyAlignment="1">
      <alignment horizontal="left"/>
    </xf>
    <xf numFmtId="0" fontId="17" fillId="0" borderId="0" xfId="0" applyFont="1" applyAlignment="1"/>
    <xf numFmtId="0" fontId="8" fillId="4"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9" xfId="0" applyFont="1" applyBorder="1" applyAlignment="1">
      <alignment horizontal="center" vertical="center" wrapText="1"/>
    </xf>
    <xf numFmtId="0" fontId="34" fillId="4" borderId="27"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8" fillId="5" borderId="7" xfId="0" applyFont="1" applyFill="1" applyBorder="1" applyAlignment="1">
      <alignment horizontal="left" wrapText="1"/>
    </xf>
    <xf numFmtId="0" fontId="8" fillId="4" borderId="27" xfId="0" applyFont="1" applyFill="1" applyBorder="1" applyAlignment="1">
      <alignment horizontal="left" wrapText="1"/>
    </xf>
    <xf numFmtId="0" fontId="8" fillId="4" borderId="18" xfId="0" applyFont="1" applyFill="1" applyBorder="1" applyAlignment="1">
      <alignment horizontal="left" wrapText="1"/>
    </xf>
    <xf numFmtId="0" fontId="8" fillId="4" borderId="7" xfId="0" applyFont="1" applyFill="1" applyBorder="1" applyAlignment="1">
      <alignment horizontal="left" wrapText="1"/>
    </xf>
    <xf numFmtId="0" fontId="33" fillId="2" borderId="22" xfId="0" applyFont="1" applyFill="1" applyBorder="1" applyAlignment="1">
      <alignment horizontal="center" wrapText="1"/>
    </xf>
    <xf numFmtId="0" fontId="33" fillId="2" borderId="24" xfId="0" applyFont="1" applyFill="1" applyBorder="1" applyAlignment="1">
      <alignment horizontal="center" wrapText="1"/>
    </xf>
    <xf numFmtId="0" fontId="108" fillId="2" borderId="1" xfId="0" applyFont="1" applyFill="1" applyBorder="1" applyAlignment="1">
      <alignment horizontal="center" wrapText="1"/>
    </xf>
    <xf numFmtId="0" fontId="108" fillId="2" borderId="4" xfId="0" applyFont="1" applyFill="1" applyBorder="1" applyAlignment="1">
      <alignment horizontal="center" wrapText="1"/>
    </xf>
    <xf numFmtId="0" fontId="108" fillId="2" borderId="5" xfId="0" applyFont="1" applyFill="1" applyBorder="1" applyAlignment="1">
      <alignment horizontal="center" wrapText="1"/>
    </xf>
    <xf numFmtId="0" fontId="108" fillId="2" borderId="6" xfId="0" applyFont="1" applyFill="1" applyBorder="1" applyAlignment="1">
      <alignment horizontal="center" wrapText="1"/>
    </xf>
    <xf numFmtId="0" fontId="33" fillId="2" borderId="27" xfId="0" applyFont="1" applyFill="1" applyBorder="1" applyAlignment="1">
      <alignment horizontal="center" wrapText="1"/>
    </xf>
    <xf numFmtId="0" fontId="33" fillId="2" borderId="18" xfId="0" applyFont="1" applyFill="1" applyBorder="1" applyAlignment="1">
      <alignment horizontal="center" wrapText="1"/>
    </xf>
    <xf numFmtId="0" fontId="33" fillId="2" borderId="7" xfId="0" applyFont="1" applyFill="1" applyBorder="1" applyAlignment="1">
      <alignment horizontal="center" wrapText="1"/>
    </xf>
    <xf numFmtId="0" fontId="8" fillId="4" borderId="3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4" fillId="3" borderId="63" xfId="0" applyFont="1" applyFill="1" applyBorder="1" applyAlignment="1">
      <alignment vertical="center" wrapText="1"/>
    </xf>
    <xf numFmtId="0" fontId="94" fillId="3" borderId="64" xfId="0" applyFont="1" applyFill="1" applyBorder="1" applyAlignment="1">
      <alignment vertical="center" wrapText="1"/>
    </xf>
    <xf numFmtId="0" fontId="94" fillId="3" borderId="58" xfId="0" applyFont="1" applyFill="1" applyBorder="1" applyAlignment="1">
      <alignment horizontal="left" vertical="center" wrapText="1"/>
    </xf>
    <xf numFmtId="0" fontId="94" fillId="3" borderId="6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94" fillId="3" borderId="62" xfId="0" applyFont="1" applyFill="1" applyBorder="1" applyAlignment="1">
      <alignment vertical="center" wrapText="1"/>
    </xf>
    <xf numFmtId="0" fontId="94" fillId="3" borderId="58" xfId="0" applyFont="1" applyFill="1" applyBorder="1" applyAlignment="1">
      <alignment vertical="center" wrapText="1"/>
    </xf>
    <xf numFmtId="0" fontId="94" fillId="3" borderId="60" xfId="0" applyFont="1" applyFill="1" applyBorder="1" applyAlignment="1">
      <alignment vertical="center" wrapText="1"/>
    </xf>
    <xf numFmtId="0" fontId="8" fillId="5" borderId="3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7" xfId="0" applyFont="1" applyFill="1" applyBorder="1" applyAlignment="1">
      <alignment horizontal="center" vertical="center"/>
    </xf>
    <xf numFmtId="0" fontId="8" fillId="4" borderId="7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35"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112" fillId="3" borderId="73" xfId="0" applyFont="1" applyFill="1" applyBorder="1" applyAlignment="1">
      <alignment horizontal="left" vertical="top" wrapText="1"/>
    </xf>
    <xf numFmtId="0" fontId="0" fillId="3" borderId="73" xfId="0" applyFont="1" applyFill="1" applyBorder="1" applyAlignment="1">
      <alignment horizontal="left" vertical="top"/>
    </xf>
    <xf numFmtId="0" fontId="0" fillId="3" borderId="76" xfId="0" applyFont="1" applyFill="1" applyBorder="1" applyAlignment="1">
      <alignment horizontal="left" vertical="top"/>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66" xfId="0" applyFont="1" applyFill="1" applyBorder="1" applyAlignment="1">
      <alignment horizontal="left" vertical="center" wrapText="1"/>
    </xf>
    <xf numFmtId="0" fontId="34" fillId="4" borderId="10"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5" xfId="0" applyFont="1" applyFill="1" applyBorder="1" applyAlignment="1">
      <alignment horizontal="center" wrapText="1"/>
    </xf>
    <xf numFmtId="0" fontId="95" fillId="0" borderId="0" xfId="990" applyFont="1" applyFill="1" applyBorder="1" applyAlignment="1">
      <alignment horizontal="left" vertical="center" wrapText="1"/>
    </xf>
    <xf numFmtId="0" fontId="95" fillId="0" borderId="0" xfId="990" applyFont="1" applyFill="1" applyBorder="1" applyAlignment="1">
      <alignment horizontal="left"/>
    </xf>
    <xf numFmtId="0" fontId="8" fillId="5" borderId="35"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6"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5" borderId="40" xfId="0" applyFont="1" applyFill="1" applyBorder="1" applyAlignment="1">
      <alignment horizontal="center" wrapText="1"/>
    </xf>
    <xf numFmtId="0" fontId="8" fillId="5" borderId="67" xfId="0" applyFont="1" applyFill="1" applyBorder="1" applyAlignment="1">
      <alignment horizontal="center" wrapText="1"/>
    </xf>
  </cellXfs>
  <cellStyles count="2430">
    <cellStyle name="=C:\WINNT35\SYSTEM32\COMMAND.COM" xfId="5" xr:uid="{CBA6C0D7-C10E-4661-975E-AD3D75559124}"/>
    <cellStyle name="20% - Accent1 2" xfId="11" xr:uid="{A4524638-26AA-4FEE-9A61-EBB75220C152}"/>
    <cellStyle name="20% - Accent2 2" xfId="12" xr:uid="{51ABE5FC-7A1A-4B94-BBB2-113A822B7C75}"/>
    <cellStyle name="20% - Accent3 2" xfId="13" xr:uid="{6A00BC74-D753-40A1-8307-8B1CC78C99C7}"/>
    <cellStyle name="20% - Accent4 2" xfId="14" xr:uid="{9605F9A2-2B5A-4179-BF0F-0C7B039F1147}"/>
    <cellStyle name="20% - Accent5 2" xfId="15" xr:uid="{310A37E5-EE35-43F3-9D72-04D5707E53D3}"/>
    <cellStyle name="20% - Accent6 2" xfId="16" xr:uid="{43BC7753-19B6-447C-9BA2-4255761E2407}"/>
    <cellStyle name="20% - Dekorfärg1 2" xfId="17" xr:uid="{026438E0-C78A-41BE-825A-672774A629F2}"/>
    <cellStyle name="20% - Dekorfärg1 2 2" xfId="18" xr:uid="{31886778-B9A3-48D8-A765-1A8C1F3D5BC5}"/>
    <cellStyle name="20% - Dekorfärg2 2" xfId="19" xr:uid="{973542BA-DA80-4718-8109-883C3E975921}"/>
    <cellStyle name="20% - Dekorfärg2 3" xfId="20" xr:uid="{F22689E4-5798-4C99-8664-0133F33F5FCC}"/>
    <cellStyle name="20% - Dekorfärg2 3 2" xfId="21" xr:uid="{77E67618-069C-42AD-B5CC-7345ED90A6D8}"/>
    <cellStyle name="20% - Dekorfärg3 2" xfId="22" xr:uid="{51720E32-5387-4F67-BA60-89B0FAF81478}"/>
    <cellStyle name="20% - Dekorfärg3 2 2" xfId="23" xr:uid="{FF3EFBAE-D077-43FD-BF87-F2BDE4133AAC}"/>
    <cellStyle name="20% - Dekorfärg4 2" xfId="24" xr:uid="{9C6DAF0E-3B1E-4230-AE65-0A3EA3718323}"/>
    <cellStyle name="20% - Dekorfärg4 2 2" xfId="25" xr:uid="{2DB02695-16E3-4454-AFFD-6F2B30BEB297}"/>
    <cellStyle name="20% - Dekorfärg5 2" xfId="26" xr:uid="{464014D0-B92B-4D2C-A7AA-ACF8EC0029DE}"/>
    <cellStyle name="20% - Dekorfärg5 2 2" xfId="27" xr:uid="{CDA11C35-9EDC-40A1-AC30-942830ADBB6A}"/>
    <cellStyle name="20% - Dekorfärg6 2" xfId="28" xr:uid="{171169F4-EAF8-4CC4-A5BE-5884C22BC43D}"/>
    <cellStyle name="20% - Dekorfärg6 2 2" xfId="29" xr:uid="{8B2A1056-42EA-4C49-A1B8-4FE50F61AD0A}"/>
    <cellStyle name="40% - Accent1 2" xfId="30" xr:uid="{D1980C14-0975-4FEE-8742-82795C487982}"/>
    <cellStyle name="40% - Accent2 2" xfId="31" xr:uid="{3B92BCB7-351D-4BCF-A130-5733774FB9DB}"/>
    <cellStyle name="40% - Accent3 2" xfId="32" xr:uid="{70446E20-A37F-43B4-BB28-FF4C0000D747}"/>
    <cellStyle name="40% - Accent4 2" xfId="33" xr:uid="{F789A050-F797-46A5-BF1A-D75F772B9D42}"/>
    <cellStyle name="40% - Accent5 2" xfId="34" xr:uid="{1E7C75B1-901A-4A29-961C-F81C83924287}"/>
    <cellStyle name="40% - Accent6 2" xfId="35" xr:uid="{B4F01411-98C9-4389-B3C6-74CBC6B96EA0}"/>
    <cellStyle name="40% - Dekorfärg1 2" xfId="36" xr:uid="{AF0BE92D-E066-460B-841D-3FB18DACB053}"/>
    <cellStyle name="40% - Dekorfärg1 2 2" xfId="37" xr:uid="{AB3F525F-4F9C-408F-B24F-63C3949F04ED}"/>
    <cellStyle name="40% - Dekorfärg2 2" xfId="38" xr:uid="{57928044-31FB-4E81-953E-7E9BE3CF5B15}"/>
    <cellStyle name="40% - Dekorfärg2 2 2" xfId="39" xr:uid="{0FFA2106-60F7-4893-BADE-8DE62AD82FCE}"/>
    <cellStyle name="40% - Dekorfärg3 2" xfId="40" xr:uid="{6B3EFB84-3640-47AE-AA6A-880B4B644DCD}"/>
    <cellStyle name="40% - Dekorfärg3 2 2" xfId="41" xr:uid="{16116B6B-0D19-468F-AAC7-EC00FA929D6C}"/>
    <cellStyle name="40% - Dekorfärg4 2" xfId="42" xr:uid="{E84E4905-622F-4C37-8277-D8F18EDBE723}"/>
    <cellStyle name="40% - Dekorfärg4 2 2" xfId="43" xr:uid="{1935DEC7-4280-4887-AF25-FAE623A31C6B}"/>
    <cellStyle name="40% - Dekorfärg5 2" xfId="44" xr:uid="{A38CD0C2-DB43-4FD1-9C8F-4AE007E2AAA2}"/>
    <cellStyle name="40% - Dekorfärg5 2 2" xfId="45" xr:uid="{3F692357-C864-485B-98A0-7E8353D7E115}"/>
    <cellStyle name="40% - Dekorfärg6 2" xfId="46" xr:uid="{7E46F93D-81CE-402D-97D6-8D9BA84CB393}"/>
    <cellStyle name="40% - Dekorfärg6 2 2" xfId="47" xr:uid="{F3871112-DEB8-4D42-AD73-723B3359CEBC}"/>
    <cellStyle name="60% - Accent1 2" xfId="48" xr:uid="{DA5BB5F3-6D8C-46B2-8162-C9222575A0EA}"/>
    <cellStyle name="60% - Accent2 2" xfId="49" xr:uid="{A48DDB6A-AF83-4159-90C0-FC67B21516AC}"/>
    <cellStyle name="60% - Accent3 2" xfId="50" xr:uid="{F1E46802-287D-4376-A8AA-E47DDC87F00D}"/>
    <cellStyle name="60% - Accent4 2" xfId="51" xr:uid="{73515CC3-1671-47A7-B39F-23CFD3E76C8B}"/>
    <cellStyle name="60% - Accent5 2" xfId="52" xr:uid="{CC9A5CE4-1A11-4E51-8EF9-4797E2CF7217}"/>
    <cellStyle name="60% - Accent6 2" xfId="53" xr:uid="{73F1B449-78E6-4441-AF8D-22CABC03E1A8}"/>
    <cellStyle name="60% - Dekorfärg1 2" xfId="54" xr:uid="{6C057489-2290-4051-BB3D-E6CC9882E29F}"/>
    <cellStyle name="60% - Dekorfärg2 2" xfId="55" xr:uid="{1CACFCF7-20D3-4770-8E7E-CDB5D6006DB6}"/>
    <cellStyle name="60% - Dekorfärg3 2" xfId="56" xr:uid="{C2B5533F-718C-40F6-B23D-8AC5EAA09B0B}"/>
    <cellStyle name="60% - Dekorfärg4 2" xfId="57" xr:uid="{462B30AF-5507-4D8B-A7E0-83A904D2373C}"/>
    <cellStyle name="60% - Dekorfärg5 2" xfId="58" xr:uid="{0BC49CFF-1D6F-40C8-8E3E-F1D40F4C0FCF}"/>
    <cellStyle name="60% - Dekorfärg6 2" xfId="59" xr:uid="{0AC259C7-9938-420C-8A4C-18EB4FB59C99}"/>
    <cellStyle name="Accent1 2" xfId="60" xr:uid="{96DF9154-210D-44EA-AAC2-058FF1E3086B}"/>
    <cellStyle name="Accent2 2" xfId="61" xr:uid="{0F413436-B116-4354-9789-06746FE807F4}"/>
    <cellStyle name="Accent3 2" xfId="62" xr:uid="{CFD8FDFF-755A-41D7-9B54-68AB81290508}"/>
    <cellStyle name="Accent4 2" xfId="63" xr:uid="{017830AF-6395-41D8-BBB1-D46DEBBE132E}"/>
    <cellStyle name="Accent5 2" xfId="64" xr:uid="{EAC1E482-73D5-421D-9CFA-33EE4C3E33BB}"/>
    <cellStyle name="Accent6 2" xfId="65" xr:uid="{39A5BB8F-F8A4-4B89-A9A4-FFE4E0350244}"/>
    <cellStyle name="Anteckning 2" xfId="66" xr:uid="{3D690511-29C3-428C-814C-CE27F2A76C88}"/>
    <cellStyle name="Anteckning 2 2" xfId="67" xr:uid="{98388124-AB7C-4C2E-97B0-E8A8F119A866}"/>
    <cellStyle name="Bad 2" xfId="69" xr:uid="{564BF342-E83F-4841-B742-9D9DF8064D87}"/>
    <cellStyle name="Beräkning 2" xfId="70" xr:uid="{7F4E5C84-DB3C-430A-A624-9955E267853E}"/>
    <cellStyle name="blue" xfId="71" xr:uid="{BE439177-130F-4D2F-92DA-5F8E21232769}"/>
    <cellStyle name="Bra 2" xfId="72" xr:uid="{6A0C004A-2AF4-468D-AB69-27D82068F61C}"/>
    <cellStyle name="Calculation 2" xfId="73" xr:uid="{6976BBCE-E905-48DB-80C6-251D346E6B24}"/>
    <cellStyle name="Check Cell 2" xfId="74" xr:uid="{831FC125-CAE5-42E8-8A1D-EE72EBADCBAD}"/>
    <cellStyle name="Comma 2" xfId="10" xr:uid="{5B53FA5B-8A64-4F61-8400-E35067F7F2BD}"/>
    <cellStyle name="Comma 2 2" xfId="75" xr:uid="{46E4FE04-B28A-4615-8003-81C2E9421FBE}"/>
    <cellStyle name="Comma 2 3" xfId="992" xr:uid="{A10C413F-712D-423C-881D-C76EC0132112}"/>
    <cellStyle name="Comma 2 4" xfId="1711" xr:uid="{F5032042-A7D6-4FC0-9AE3-05B882C7F17F}"/>
    <cellStyle name="Comma 3" xfId="76" xr:uid="{3030D1FD-F99D-40A9-A80B-2079194BA997}"/>
    <cellStyle name="Comma 3 2" xfId="993" xr:uid="{DD1A8C5F-98BF-4E66-B114-F79F66BFDABA}"/>
    <cellStyle name="Comma 3 3" xfId="1712" xr:uid="{78D32FAE-E43E-450B-BF71-8BE302AB2CA7}"/>
    <cellStyle name="Dålig 2" xfId="77" xr:uid="{37C6F13F-3F74-4166-BCBC-A1C8347EB5A1}"/>
    <cellStyle name="Explanatory Text 2" xfId="78" xr:uid="{6047A68E-AFC9-448B-A742-3C0AABEA6C4B}"/>
    <cellStyle name="Format 1" xfId="86" xr:uid="{7B72C373-5E4B-4A6F-A70A-084007FE0757}"/>
    <cellStyle name="Format 1 2" xfId="87" xr:uid="{214AB521-05DD-4DAD-AED3-34E28E37888C}"/>
    <cellStyle name="Färg1 2" xfId="79" xr:uid="{A3B492E7-15EC-433D-9A1C-D72061A89E92}"/>
    <cellStyle name="Färg2 2" xfId="80" xr:uid="{A125E852-C62C-423A-BD9C-1323D01AA743}"/>
    <cellStyle name="Färg3 2" xfId="81" xr:uid="{B25D4732-3471-4954-B7B2-92F535105CC9}"/>
    <cellStyle name="Färg4 2" xfId="82" xr:uid="{B84215AA-AFB5-4568-8FCD-32CA6B2BEC92}"/>
    <cellStyle name="Färg5 2" xfId="83" xr:uid="{D5D19DCD-084A-417F-A369-9C90BCB9896F}"/>
    <cellStyle name="Färg6 2" xfId="84" xr:uid="{BDC06C71-61DD-43F0-BC1D-FB39801B5CC3}"/>
    <cellStyle name="Förklarande text 2" xfId="85" xr:uid="{FA12DFB1-603A-4053-ACF2-682941060CB2}"/>
    <cellStyle name="Good 2" xfId="88" xr:uid="{76243542-9212-47BD-BFD8-74A8EA207675}"/>
    <cellStyle name="greyed" xfId="985" xr:uid="{18CF8301-CD61-427B-9564-C6DB11A80136}"/>
    <cellStyle name="Heading 1 2" xfId="89" xr:uid="{BF74EC9F-2EC5-4840-9FDA-9F23308985AF}"/>
    <cellStyle name="Heading 1 2 2" xfId="983" xr:uid="{DEFEC9C4-16F6-47AC-946D-475317AA87A5}"/>
    <cellStyle name="Heading 2 2" xfId="90" xr:uid="{4DB1A16E-746D-4AA2-9469-6CED04F9BA4D}"/>
    <cellStyle name="Heading 2 2 2" xfId="984" xr:uid="{38F379FD-ACC7-4BE0-92BC-BD9760FD7540}"/>
    <cellStyle name="Heading 3 2" xfId="91" xr:uid="{694A230B-A053-4336-B522-0E3E1706B201}"/>
    <cellStyle name="Heading 3 3" xfId="92" xr:uid="{5D79123F-DF40-4304-B3D0-84B23AC4D64B}"/>
    <cellStyle name="Heading 4 2" xfId="93" xr:uid="{EFCD8761-D351-495F-B411-0EAA77ED4D65}"/>
    <cellStyle name="HeadingTable" xfId="94" xr:uid="{FF9E4038-754E-41CD-9DDD-0D6EFFDFA427}"/>
    <cellStyle name="Hyperlink 2" xfId="96" xr:uid="{C752AE59-F7E7-44B1-9C5D-4EE6E4D3C36B}"/>
    <cellStyle name="Hyperlänk 2" xfId="95" xr:uid="{AC75B004-66E9-4ADC-BDAB-0A29C4731AB6}"/>
    <cellStyle name="Indata 2" xfId="97" xr:uid="{4F243EB7-4CA4-40D2-9F43-0BF77F88803E}"/>
    <cellStyle name="Indata 3" xfId="98" xr:uid="{E66F06C5-B62A-404E-90F7-D80924412920}"/>
    <cellStyle name="Input 2" xfId="99" xr:uid="{BE007A48-FC0F-4E89-8FC3-0351F456475E}"/>
    <cellStyle name="Komma" xfId="1" builtinId="3"/>
    <cellStyle name="Komma 2" xfId="4" xr:uid="{558A616C-3FCE-4473-B21C-81A4FE451D52}"/>
    <cellStyle name="Komma 3" xfId="9" xr:uid="{ED5FE2C8-54DC-404D-9478-61B813E22F7F}"/>
    <cellStyle name="Komma 4" xfId="991" xr:uid="{55FD3D39-0EB0-4B7A-9127-616C5E5529A2}"/>
    <cellStyle name="Kontrollcell 2" xfId="100" xr:uid="{D514A705-E74A-4C64-A5E1-9A8D84F90AEB}"/>
    <cellStyle name="Linked Cell 2" xfId="102" xr:uid="{1B040C7C-E654-4A41-A8D5-9023D449E967}"/>
    <cellStyle name="Länkad cell 2" xfId="101" xr:uid="{F88A3934-17B0-47A6-ACC8-E06F39CA6106}"/>
    <cellStyle name="Neutral 2" xfId="103" xr:uid="{D703298E-33ED-4E03-AE82-734C2E841AE2}"/>
    <cellStyle name="Neutral 3" xfId="104" xr:uid="{64DBCF42-B87A-4A7E-9317-93981F81A590}"/>
    <cellStyle name="Normal" xfId="0" builtinId="0"/>
    <cellStyle name="Normal 10" xfId="105" xr:uid="{CF70061D-A4B4-4746-8F12-688FE86A699F}"/>
    <cellStyle name="Normal 10 2" xfId="106" xr:uid="{CDBE775E-AB26-49E0-B2F3-DCFC8B55F3C4}"/>
    <cellStyle name="Normal 11" xfId="107" xr:uid="{85877AEC-4178-4A65-B79E-4344CDF9C768}"/>
    <cellStyle name="Normal 12" xfId="108" xr:uid="{E560D166-F880-4DB1-9CB8-93494B9ECD8C}"/>
    <cellStyle name="Normal 12 2" xfId="109" xr:uid="{E65561F8-884E-409F-8043-5B1889F85E6A}"/>
    <cellStyle name="Normal 12 2 2" xfId="110" xr:uid="{333FEB56-0F42-47AF-83CA-E7F9CC073AA6}"/>
    <cellStyle name="Normal 12 2 3" xfId="995" xr:uid="{ADD8EA59-A16A-462E-AD57-3467D0BCFFFE}"/>
    <cellStyle name="Normal 12 2 4" xfId="1713" xr:uid="{9F460BFE-3FFC-46BE-9258-69E383F55677}"/>
    <cellStyle name="Normal 12 3" xfId="111" xr:uid="{8280EBD8-8636-439A-A38E-6512A10642A1}"/>
    <cellStyle name="Normal 12 4" xfId="994" xr:uid="{407FF6B1-D7B5-488E-A4EB-C323CC36AD34}"/>
    <cellStyle name="Normal 12 5" xfId="1714" xr:uid="{80114BFE-E93D-4BA0-9474-9CC82D34C7F4}"/>
    <cellStyle name="Normal 13" xfId="112" xr:uid="{585E1DC1-5D8B-4EDF-AB90-C46483BC9A30}"/>
    <cellStyle name="Normal 13 2" xfId="113" xr:uid="{742A6DCA-2CED-4FBD-B2CF-94278BAC7507}"/>
    <cellStyle name="Normal 13 3" xfId="996" xr:uid="{5EB9D463-D5AC-4AA0-BAC3-2C9F79EFCAB0}"/>
    <cellStyle name="Normal 13 4" xfId="1715" xr:uid="{C0C50F5E-C94D-4B79-988A-CC53D9DE843A}"/>
    <cellStyle name="Normal 14" xfId="114" xr:uid="{227EC3F2-4EC0-4890-B20A-6447B91345F2}"/>
    <cellStyle name="Normal 14 2" xfId="115" xr:uid="{680AB17F-654F-4EC9-A7E4-C8603EEC7E39}"/>
    <cellStyle name="Normal 14 2 2" xfId="116" xr:uid="{C584B31C-57FB-4139-A88B-81123E72F0F5}"/>
    <cellStyle name="Normal 14 2 3" xfId="117" xr:uid="{8DF4DFE1-DF71-4E4D-BDE0-EB168849DA27}"/>
    <cellStyle name="Normal 14 3" xfId="118" xr:uid="{26CBE9E4-A567-4A64-8BA9-FDA58FF7D24F}"/>
    <cellStyle name="Normal 14 3 2" xfId="119" xr:uid="{F43CDB51-E20F-4855-A1D0-432043D51F9D}"/>
    <cellStyle name="Normal 14 3 3" xfId="120" xr:uid="{BA359C22-3B28-4465-841D-3254738143FC}"/>
    <cellStyle name="Normal 14 4" xfId="121" xr:uid="{81AB1A46-4642-458E-AF76-178CB30C3A19}"/>
    <cellStyle name="Normal 14 5" xfId="122" xr:uid="{5AEAD56F-498E-4FE4-B306-83590203E70C}"/>
    <cellStyle name="Normal 15" xfId="123" xr:uid="{5DE01C4F-6B5B-4850-BB4C-742A6F290F06}"/>
    <cellStyle name="Normal 15 2" xfId="124" xr:uid="{76C57036-471B-449D-9457-694AC885AE21}"/>
    <cellStyle name="Normal 15 3" xfId="125" xr:uid="{5E692FF7-6FB7-45E6-929F-CE4E1C024AF6}"/>
    <cellStyle name="Normal 16" xfId="126" xr:uid="{89FE3F61-827A-4B37-8352-AF6B78D9C634}"/>
    <cellStyle name="Normal 17" xfId="127" xr:uid="{4ACD55A6-4A5B-49F7-9168-405B377604D4}"/>
    <cellStyle name="Normal 17 2" xfId="128" xr:uid="{E8314472-0CD0-491A-9E12-7E7E17F9B9F0}"/>
    <cellStyle name="Normal 18" xfId="129" xr:uid="{E097BA24-1142-400A-98DF-B695EC1FD411}"/>
    <cellStyle name="Normal 18 2" xfId="130" xr:uid="{363D391B-37BC-4090-94B5-EC525B8E8720}"/>
    <cellStyle name="Normal 18 2 2" xfId="131" xr:uid="{64625501-C97F-4E30-937B-E2A147CAB56A}"/>
    <cellStyle name="Normal 18 2 3" xfId="132" xr:uid="{C6B0DFD5-C850-475E-BE60-D20089E747E7}"/>
    <cellStyle name="Normal 18 3" xfId="133" xr:uid="{8C55D3D6-3D44-440D-AFF0-59F325F2B957}"/>
    <cellStyle name="Normal 18 4" xfId="134" xr:uid="{CDE3625E-C7DF-407F-AC59-4FF9A0B9BF4E}"/>
    <cellStyle name="Normal 18 5" xfId="135" xr:uid="{8DF387E5-2BFD-4B68-8DA1-D82012A4F7BA}"/>
    <cellStyle name="Normal 19" xfId="990" xr:uid="{5D832660-354D-49DF-BC6C-0D3D2F0D36E8}"/>
    <cellStyle name="Normal 2" xfId="3" xr:uid="{6690A037-355B-4E18-A5F0-9BBA724EEA81}"/>
    <cellStyle name="Normal 2 17" xfId="136" xr:uid="{26B6C7DD-6367-4D52-B2C1-8EEF799406EA}"/>
    <cellStyle name="Normal 2 2" xfId="8" xr:uid="{262D97F8-085B-466D-B40A-531C5CA828BC}"/>
    <cellStyle name="Normal 2 2 2" xfId="138" xr:uid="{6D025DE8-DD3C-4D4C-90F2-2FCDA2F7970B}"/>
    <cellStyle name="Normal 2 2 2 2" xfId="139" xr:uid="{A826A11C-9D3E-40D0-8157-B9BBE84E8695}"/>
    <cellStyle name="Normal 2 2 2 3" xfId="987" xr:uid="{AC282865-1141-46D9-9BC3-5465C76916C8}"/>
    <cellStyle name="Normal 2 2 3" xfId="140" xr:uid="{26DDC39C-0D25-4565-A071-3DE2B2658B8E}"/>
    <cellStyle name="Normal 2 2 4" xfId="980" xr:uid="{8952224F-F1D7-4FE7-922E-50B077568250}"/>
    <cellStyle name="Normal 2 2 5" xfId="137" xr:uid="{9D380412-BA69-4F62-A7F7-8799AA357D98}"/>
    <cellStyle name="Normal 2 3" xfId="141" xr:uid="{741C95AC-E3C5-49EE-9FF0-4638535A2E87}"/>
    <cellStyle name="Normal 2 3 2" xfId="142" xr:uid="{15B4C64A-9551-4117-9949-37E9524B7B6D}"/>
    <cellStyle name="Normal 2 3 2 2" xfId="143" xr:uid="{9B8D2FE7-8B26-4D54-AD71-25D5A41DE2EB}"/>
    <cellStyle name="Normal 2 3 2 3" xfId="144" xr:uid="{97E76E06-9444-4BC4-AC07-4A8BE013FA6F}"/>
    <cellStyle name="Normal 2 4" xfId="145" xr:uid="{76CFE28A-8D5D-41C2-A469-9ADB9EF5BD8D}"/>
    <cellStyle name="Normal 2 4 2" xfId="146" xr:uid="{B19EC22E-7238-45B5-98A1-C732D3E3B9A4}"/>
    <cellStyle name="Normal 2 4 2 2" xfId="147" xr:uid="{3D3AF215-86BD-46D3-88CF-DD527BB42FDE}"/>
    <cellStyle name="Normal 2 4 3" xfId="148" xr:uid="{E955B1C9-04DE-4ABD-A76A-B3814FDBD3B0}"/>
    <cellStyle name="Normal 2 4 4" xfId="149" xr:uid="{0A539264-CE03-4E77-94CF-5B2E4AB23557}"/>
    <cellStyle name="Normal 2 4 5" xfId="150" xr:uid="{7ADE820C-E0ED-4B15-8F81-9E82F0AB11CC}"/>
    <cellStyle name="Normal 2 5" xfId="151" xr:uid="{6AA2AE6B-065A-4EA4-B427-02F12F71ACC4}"/>
    <cellStyle name="Normal 2 5 2" xfId="152" xr:uid="{1611F56F-B7DB-4C53-A6DF-64DDE4DFDE8E}"/>
    <cellStyle name="Normal 2 5 2 2" xfId="153" xr:uid="{8F91797C-240F-4689-9668-175F3C448796}"/>
    <cellStyle name="Normal 2 5 2 2 2" xfId="154" xr:uid="{89E67AEF-F395-45D5-905D-C2232290242F}"/>
    <cellStyle name="Normal 2 5 2 3" xfId="155" xr:uid="{A468B35F-C678-4A6A-A57E-5C112B86BCC5}"/>
    <cellStyle name="Normal 2 5 2 4" xfId="156" xr:uid="{8ADD959E-B4E5-49F7-9206-36EDF05ACCED}"/>
    <cellStyle name="Normal 2 5 2 5" xfId="157" xr:uid="{96B01D61-C42D-46A3-B2AB-1EB805D4F8FF}"/>
    <cellStyle name="Normal 2 5 3" xfId="158" xr:uid="{21AE2FC2-CD7F-4A07-B960-D2F2B6EA849A}"/>
    <cellStyle name="Normal 2 6" xfId="159" xr:uid="{CD5A1BBC-79A5-4FB9-8B21-7087750F76A5}"/>
    <cellStyle name="Normal 2 6 2" xfId="160" xr:uid="{CF293EA7-F2BB-475E-B539-468A6F1910B8}"/>
    <cellStyle name="Normal 2 6 2 2" xfId="161" xr:uid="{BE361BCD-51CB-4A70-BD35-8464C13FA698}"/>
    <cellStyle name="Normal 2 6 2 3" xfId="162" xr:uid="{350C79B4-AB01-4017-B0DE-9F523D835548}"/>
    <cellStyle name="Normal 2 7" xfId="163" xr:uid="{14EBA7BB-14BA-4C4F-A174-129E3867108B}"/>
    <cellStyle name="Normal 2 7 2" xfId="997" xr:uid="{720DD8E7-0C73-430D-A620-9A2266334803}"/>
    <cellStyle name="Normal 2 7 3" xfId="1716" xr:uid="{FD046224-689D-4509-B633-BB56597939A1}"/>
    <cellStyle name="Normal 2 8" xfId="982" xr:uid="{25E08DFE-95C3-4807-A92A-E55C6BE885B9}"/>
    <cellStyle name="Normal 2_CEBS 2009 38 Annex 1 (CP06rev2 FINREP templates)" xfId="988" xr:uid="{422C36DE-F96E-4E46-B221-C0480754A035}"/>
    <cellStyle name="Normal 3" xfId="164" xr:uid="{AE2D6704-D2DA-4BD4-834D-B195A6E1C400}"/>
    <cellStyle name="Normal 3 2" xfId="165" xr:uid="{5D54649D-1AE5-48F5-A107-F688DEABA77E}"/>
    <cellStyle name="Normal 3 2 2" xfId="166" xr:uid="{285133BB-08DE-4273-A610-A8D676ABD035}"/>
    <cellStyle name="Normal 3 2 2 2" xfId="167" xr:uid="{255CD228-C577-4C6A-B1B4-1FE6892B281E}"/>
    <cellStyle name="Normal 3 2 2 2 2" xfId="168" xr:uid="{87F20395-4C49-4BA7-87BE-A62F7AEB972D}"/>
    <cellStyle name="Normal 3 2 2 2 2 2" xfId="169" xr:uid="{26ED501B-317B-4743-88B3-BC65B7DCF4CC}"/>
    <cellStyle name="Normal 3 2 2 2 2 2 2" xfId="170" xr:uid="{78D804EC-CF6D-4FB4-ADA3-A020408418FB}"/>
    <cellStyle name="Normal 3 2 2 2 2 2 2 2" xfId="171" xr:uid="{4EA4ADC3-70DC-4C05-9F5E-191593EFE7F3}"/>
    <cellStyle name="Normal 3 2 2 2 2 2 2 2 2" xfId="172" xr:uid="{C2CC6B9F-2DA2-4EB2-B4EB-C3DE8E6D9F9F}"/>
    <cellStyle name="Normal 3 2 2 2 2 2 2 2 2 2" xfId="1005" xr:uid="{BBE6EEA3-4751-48F0-B9AA-48C90C968C78}"/>
    <cellStyle name="Normal 3 2 2 2 2 2 2 2 2 3" xfId="1717" xr:uid="{098338A4-6E49-4E05-AFAC-CA3373D315E2}"/>
    <cellStyle name="Normal 3 2 2 2 2 2 2 2 3" xfId="1004" xr:uid="{9BF3BD4A-F66A-4B0F-AAC5-BB849B8F15C7}"/>
    <cellStyle name="Normal 3 2 2 2 2 2 2 2 4" xfId="1718" xr:uid="{AC67D2B8-418C-4122-8F35-8426E2D13724}"/>
    <cellStyle name="Normal 3 2 2 2 2 2 2 3" xfId="173" xr:uid="{931CC848-2A29-40E1-B861-1C309FD86A0D}"/>
    <cellStyle name="Normal 3 2 2 2 2 2 2 3 2" xfId="1006" xr:uid="{96887BED-551B-41B8-AFE7-6B5334A76BBE}"/>
    <cellStyle name="Normal 3 2 2 2 2 2 2 3 3" xfId="1719" xr:uid="{77A48268-7AA0-452B-84DC-9BF09C964CCB}"/>
    <cellStyle name="Normal 3 2 2 2 2 2 2 4" xfId="1003" xr:uid="{B5FFD115-3292-40DF-AA6F-652044943084}"/>
    <cellStyle name="Normal 3 2 2 2 2 2 2 5" xfId="1720" xr:uid="{E7FD8CC4-85FC-4FAF-9A55-B6A07750E169}"/>
    <cellStyle name="Normal 3 2 2 2 2 2 3" xfId="174" xr:uid="{00D9039C-5C3F-4F5C-A421-D254223854B4}"/>
    <cellStyle name="Normal 3 2 2 2 2 2 3 2" xfId="1007" xr:uid="{A4000CB5-A205-45E0-AA4A-3BE71BB3D44F}"/>
    <cellStyle name="Normal 3 2 2 2 2 2 3 3" xfId="1721" xr:uid="{947321ED-908E-411B-B7CC-3269C783212E}"/>
    <cellStyle name="Normal 3 2 2 2 2 2 4" xfId="1002" xr:uid="{6FFBE6E3-93F0-4D32-BDA8-001CEFE37D97}"/>
    <cellStyle name="Normal 3 2 2 2 2 2 5" xfId="1722" xr:uid="{80000960-3257-4BEA-B9E3-320376E64494}"/>
    <cellStyle name="Normal 3 2 2 2 2 3" xfId="175" xr:uid="{63ED327D-1FB0-4216-8193-785F1E7ABCEF}"/>
    <cellStyle name="Normal 3 2 2 2 2 3 2" xfId="1008" xr:uid="{EB7562C2-27F3-4D1A-9493-D0A6202D1840}"/>
    <cellStyle name="Normal 3 2 2 2 2 3 3" xfId="1723" xr:uid="{535DA891-DCAB-4388-8631-8A5AFB491326}"/>
    <cellStyle name="Normal 3 2 2 2 2 4" xfId="1001" xr:uid="{C7B5A7DB-4E08-4FB4-8F18-A896B151D4CA}"/>
    <cellStyle name="Normal 3 2 2 2 2 5" xfId="1724" xr:uid="{91B33BE4-C7CC-4DFB-AFD3-ECD809581E7B}"/>
    <cellStyle name="Normal 3 2 2 2 3" xfId="176" xr:uid="{9CE4B521-904E-4A14-A6D9-52043DE7090E}"/>
    <cellStyle name="Normal 3 2 2 2 3 2" xfId="1009" xr:uid="{A97B4E55-0F13-408C-B478-B26F1CF94DE6}"/>
    <cellStyle name="Normal 3 2 2 2 3 3" xfId="1725" xr:uid="{F24A95ED-E201-436C-83AB-C28F7410E42D}"/>
    <cellStyle name="Normal 3 2 2 2 4" xfId="1000" xr:uid="{4B83477A-7606-47FC-9A53-E14EE88959D6}"/>
    <cellStyle name="Normal 3 2 2 2 5" xfId="1726" xr:uid="{DDEEAFC6-2E0F-4CA9-95DA-D109A0C02958}"/>
    <cellStyle name="Normal 3 2 2 3" xfId="177" xr:uid="{C91794D0-749B-40E1-8F73-4C116EDB8561}"/>
    <cellStyle name="Normal 3 2 2 3 2" xfId="178" xr:uid="{4A08A727-71EC-4028-8A60-6A9D00D74C43}"/>
    <cellStyle name="Normal 3 2 2 3 2 2" xfId="1011" xr:uid="{91CACDB2-A108-4CA0-A54B-8D89CA6DA142}"/>
    <cellStyle name="Normal 3 2 2 3 2 3" xfId="1727" xr:uid="{2EF95FD1-202F-4617-80BC-27C5B4D85BCD}"/>
    <cellStyle name="Normal 3 2 2 3 3" xfId="1010" xr:uid="{029D5AFF-231D-4293-94AE-EEFC01F9D778}"/>
    <cellStyle name="Normal 3 2 2 3 4" xfId="1728" xr:uid="{A8DFC4B0-1438-42DD-B383-A63DDB19698B}"/>
    <cellStyle name="Normal 3 2 2 4" xfId="179" xr:uid="{64285BE0-D246-44F6-AB7C-C1BAC9EBB0E9}"/>
    <cellStyle name="Normal 3 2 2 4 2" xfId="1012" xr:uid="{62B7AA6A-F2A3-4458-9E44-FAD17ECC6175}"/>
    <cellStyle name="Normal 3 2 2 4 3" xfId="1729" xr:uid="{8E1BD1D1-59E0-4A12-A726-1EE65FF5E973}"/>
    <cellStyle name="Normal 3 2 2 5" xfId="999" xr:uid="{E85D6290-DC28-4B62-97DD-A7D9CBC8DDBF}"/>
    <cellStyle name="Normal 3 2 2 6" xfId="1730" xr:uid="{3433911E-C7D2-4493-94FC-49EAD3B6F06D}"/>
    <cellStyle name="Normal 3 2 3" xfId="180" xr:uid="{7B218A27-E7AD-404A-A5D9-F9C64B9E5C98}"/>
    <cellStyle name="Normal 3 2 3 2" xfId="181" xr:uid="{3DB3E3A7-185D-410A-B2C6-086934DFFF6D}"/>
    <cellStyle name="Normal 3 2 3 2 2" xfId="182" xr:uid="{A1DF2A88-5F7C-43CC-A9A4-6B2DBA522F69}"/>
    <cellStyle name="Normal 3 2 3 2 2 2" xfId="1013" xr:uid="{68B460A0-2C09-4684-81D0-7DE1771837D2}"/>
    <cellStyle name="Normal 3 2 3 2 2 3" xfId="1731" xr:uid="{F788A3D2-4981-4A6D-99C7-C7D0DB879465}"/>
    <cellStyle name="Normal 3 2 3 2 3" xfId="183" xr:uid="{32AAF021-8175-4D77-93BE-62043F3D57CD}"/>
    <cellStyle name="Normal 3 2 3 3" xfId="184" xr:uid="{6B04B314-7AE8-47E3-A520-8058A1F7CBB9}"/>
    <cellStyle name="Normal 3 2 3 4" xfId="185" xr:uid="{2A0ECB4E-104E-4D06-8600-3E6412618D49}"/>
    <cellStyle name="Normal 3 2 3 4 2" xfId="1014" xr:uid="{304050CC-D9E8-45D6-884D-2B613E16B602}"/>
    <cellStyle name="Normal 3 2 3 4 3" xfId="1732" xr:uid="{E8CC9997-55AF-4D76-B52A-88F8FD25D1E3}"/>
    <cellStyle name="Normal 3 2 3 5" xfId="186" xr:uid="{22FC4730-D36E-47CC-A29B-F76A0FD73256}"/>
    <cellStyle name="Normal 3 2 4" xfId="187" xr:uid="{16FA648F-8509-44A0-A274-43572E4A4625}"/>
    <cellStyle name="Normal 3 2 4 2" xfId="1015" xr:uid="{159C61AF-42FA-4906-820E-2526F81B2012}"/>
    <cellStyle name="Normal 3 2 4 3" xfId="1733" xr:uid="{BF87C691-770B-4A5C-97F4-B018680A8FA8}"/>
    <cellStyle name="Normal 3 2 5" xfId="998" xr:uid="{6A0A4A90-42A2-4261-9923-4FD3FEB2982B}"/>
    <cellStyle name="Normal 3 2 6" xfId="1734" xr:uid="{414FA114-EAFF-4FE6-8739-FDC8F1A186F6}"/>
    <cellStyle name="Normal 3 3" xfId="188" xr:uid="{9A317AA4-0CCD-4F1D-B91A-D4586EB48A32}"/>
    <cellStyle name="Normal 3 3 2" xfId="189" xr:uid="{54A1C919-8680-4D19-8E25-0DD56BB3E48B}"/>
    <cellStyle name="Normal 3 3 2 2" xfId="190" xr:uid="{528A4128-3D21-4184-81BC-6BC8FE5966EB}"/>
    <cellStyle name="Normal 3 3 2 2 2" xfId="1016" xr:uid="{35A64F80-4838-43D7-BDD8-5B27A118729E}"/>
    <cellStyle name="Normal 3 3 2 2 3" xfId="1735" xr:uid="{66E56ECA-20B3-4AE6-AA27-8C1339683DC8}"/>
    <cellStyle name="Normal 3 3 2 3" xfId="191" xr:uid="{57A7F7F6-C9EF-4FF5-BAD0-1FC730B1940E}"/>
    <cellStyle name="Normal 3 3 3" xfId="192" xr:uid="{BFA102A9-3A6A-4ABD-BCC9-E522F9DBC9C5}"/>
    <cellStyle name="Normal 3 3 4" xfId="193" xr:uid="{81768241-D814-4E59-9B8C-55A598166D9B}"/>
    <cellStyle name="Normal 3 3 4 2" xfId="1017" xr:uid="{F62C0711-5853-4A7E-86B8-C9706C4C34E8}"/>
    <cellStyle name="Normal 3 3 4 3" xfId="1736" xr:uid="{DB2AC1FE-CE2B-4239-AF05-AF6DB8F52BFE}"/>
    <cellStyle name="Normal 3 3 5" xfId="194" xr:uid="{0570FFAD-5585-481A-BCDA-9905806DC585}"/>
    <cellStyle name="Normal 3 4" xfId="195" xr:uid="{BA3330DE-E21C-44C2-8CC9-34F439D78F02}"/>
    <cellStyle name="Normal 3 4 2" xfId="196" xr:uid="{00B226DF-5AB8-468F-935B-9AEF4ACD0BA0}"/>
    <cellStyle name="Normal 3 4 2 2" xfId="197" xr:uid="{7118F820-5BA8-4C22-AB32-46841AE5FBA2}"/>
    <cellStyle name="Normal 3 4 2 2 2" xfId="1020" xr:uid="{3054D4B7-DE95-4363-8747-331757EF79A5}"/>
    <cellStyle name="Normal 3 4 2 2 3" xfId="1737" xr:uid="{E446B5DF-0D46-49A1-9E34-1300D83299E0}"/>
    <cellStyle name="Normal 3 4 2 3" xfId="1019" xr:uid="{51716147-5BB6-43E5-B2E0-B225D7535DAA}"/>
    <cellStyle name="Normal 3 4 2 4" xfId="1738" xr:uid="{822F4B18-D696-4024-ADB4-739465E01C41}"/>
    <cellStyle name="Normal 3 4 3" xfId="198" xr:uid="{09920D99-F223-49FE-BA0A-880E001BBC6E}"/>
    <cellStyle name="Normal 3 4 3 2" xfId="199" xr:uid="{970E8C2D-3F7E-476D-B8A0-48269FC13A7D}"/>
    <cellStyle name="Normal 3 4 3 2 2" xfId="200" xr:uid="{163B593A-162C-467C-8E6B-AB112864B37F}"/>
    <cellStyle name="Normal 3 4 3 2 2 2" xfId="201" xr:uid="{DC7054B3-7241-4A7E-AF9E-C6793920A8C4}"/>
    <cellStyle name="Normal 3 4 3 2 2 2 2" xfId="202" xr:uid="{D5B41B0E-B069-4B76-8ADA-D3528080A888}"/>
    <cellStyle name="Normal 3 4 3 2 2 2 2 2" xfId="1025" xr:uid="{780BB07C-38DA-41C2-8A12-5C4F99226A28}"/>
    <cellStyle name="Normal 3 4 3 2 2 2 2 3" xfId="1739" xr:uid="{CAAD1912-B5B6-4E91-A282-53B4A123BF1B}"/>
    <cellStyle name="Normal 3 4 3 2 2 2 3" xfId="1024" xr:uid="{A21E40D7-8C8A-4715-80E0-A60AF0D5478F}"/>
    <cellStyle name="Normal 3 4 3 2 2 2 4" xfId="1740" xr:uid="{42760C0B-6DFC-478D-9858-FCBB56CC31D5}"/>
    <cellStyle name="Normal 3 4 3 2 2 3" xfId="1023" xr:uid="{67E2F12A-8A66-4333-A768-A8DAFA49C9DE}"/>
    <cellStyle name="Normal 3 4 3 2 2 4" xfId="1741" xr:uid="{88C2FACF-925E-410C-8FB6-1623ABF624C3}"/>
    <cellStyle name="Normal 3 4 3 2 3" xfId="1022" xr:uid="{7D4172FD-5478-42CB-B615-F600B30E541D}"/>
    <cellStyle name="Normal 3 4 3 2 4" xfId="1742" xr:uid="{01119DA0-EAA9-414A-B387-49EEBA830266}"/>
    <cellStyle name="Normal 3 4 3 3" xfId="203" xr:uid="{B871C1CF-542A-4F22-96CE-27340A415CC9}"/>
    <cellStyle name="Normal 3 4 3 3 2" xfId="1026" xr:uid="{CFCC719D-9CBF-49CF-972D-1611583D46E4}"/>
    <cellStyle name="Normal 3 4 3 3 3" xfId="1743" xr:uid="{C91AF911-F981-458D-A5AB-E519751FB254}"/>
    <cellStyle name="Normal 3 4 3 4" xfId="1021" xr:uid="{DD808BFA-3E91-4D13-A23B-A9402A71C649}"/>
    <cellStyle name="Normal 3 4 3 5" xfId="1744" xr:uid="{4E494554-A13C-4AF4-8985-791A940F4F35}"/>
    <cellStyle name="Normal 3 4 4" xfId="204" xr:uid="{17C0B624-BAE9-4C94-A6FC-950E7242605D}"/>
    <cellStyle name="Normal 3 4 4 2" xfId="1027" xr:uid="{C4E74F2F-06CB-45B2-9593-144A495CF18E}"/>
    <cellStyle name="Normal 3 4 4 3" xfId="1745" xr:uid="{0C2CA30B-B9B2-4E56-B2D1-1F6EFFA073E6}"/>
    <cellStyle name="Normal 3 4 5" xfId="1018" xr:uid="{C8EA2B56-9035-4032-8C6B-16E86C2DF2D3}"/>
    <cellStyle name="Normal 3 4 6" xfId="1746" xr:uid="{B3BBC39C-432A-4342-AE1E-24AEC5C725F6}"/>
    <cellStyle name="Normal 3 5" xfId="205" xr:uid="{5A3285E8-5771-4B1B-B8DD-1632E41AF032}"/>
    <cellStyle name="Normal 3 6" xfId="206" xr:uid="{D8FDE0CC-9C19-4B27-8B59-0DFCAD6B790F}"/>
    <cellStyle name="Normal 3 6 2" xfId="207" xr:uid="{C3303EA8-3B03-4D9D-9749-BE54AD250B35}"/>
    <cellStyle name="Normal 3 6 2 2" xfId="1029" xr:uid="{D960E004-D592-4F70-B06F-92D3E19D3829}"/>
    <cellStyle name="Normal 3 6 2 3" xfId="1747" xr:uid="{AD4079B9-4AB2-410F-A9F2-F42EDC15FA1E}"/>
    <cellStyle name="Normal 3 6 3" xfId="1028" xr:uid="{71551D66-E62F-42D0-B979-33269D6A6747}"/>
    <cellStyle name="Normal 3 6 4" xfId="1748" xr:uid="{1612525F-9039-43E3-A39B-39832F0C229C}"/>
    <cellStyle name="Normal 3 7" xfId="208" xr:uid="{FDDE443C-A0AE-4FF1-9FD7-3698983B1413}"/>
    <cellStyle name="Normal 4" xfId="209" xr:uid="{3671B696-CCD0-44FF-81BC-44E1E0DC6817}"/>
    <cellStyle name="Normal 4 2" xfId="210" xr:uid="{B88A5BE3-5BF4-4170-95DE-624384A2C88C}"/>
    <cellStyle name="Normal 4 2 2" xfId="211" xr:uid="{E71353E7-9078-486A-96AC-E86F67287D6E}"/>
    <cellStyle name="Normal 4 2 2 2" xfId="212" xr:uid="{A4803035-9F02-439C-9148-DFA108DDB459}"/>
    <cellStyle name="Normal 4 2 2 2 2" xfId="213" xr:uid="{FC38A35C-F27B-4EEF-8037-CDFF5E145E20}"/>
    <cellStyle name="Normal 4 2 2 2 2 2" xfId="214" xr:uid="{677E51CB-59A9-42FE-A43F-394C57179947}"/>
    <cellStyle name="Normal 4 2 2 2 2 2 2" xfId="215" xr:uid="{0F04777B-00FB-4B41-BE38-2635949938BD}"/>
    <cellStyle name="Normal 4 2 2 2 2 2 2 2" xfId="1034" xr:uid="{8CEC8022-133C-4323-A717-FA2D4EF8B831}"/>
    <cellStyle name="Normal 4 2 2 2 2 2 2 3" xfId="1749" xr:uid="{293DEED8-9299-4621-B331-E94B659DE8E2}"/>
    <cellStyle name="Normal 4 2 2 2 2 2 3" xfId="1033" xr:uid="{61E9D2BF-083E-4DAB-BE57-FDB6B23D9620}"/>
    <cellStyle name="Normal 4 2 2 2 2 2 4" xfId="1750" xr:uid="{80B8EF8F-3197-4001-B27C-3ADABA922AD2}"/>
    <cellStyle name="Normal 4 2 2 2 2 3" xfId="216" xr:uid="{FBEE8DEC-8603-4CF7-B1A4-962DBCD58A92}"/>
    <cellStyle name="Normal 4 2 2 2 2 3 2" xfId="1035" xr:uid="{0927EBC2-A9F1-42E1-9E3C-F401C4FE26D2}"/>
    <cellStyle name="Normal 4 2 2 2 2 3 3" xfId="1751" xr:uid="{853CA5CA-3FF7-4798-8147-7693E588F9DA}"/>
    <cellStyle name="Normal 4 2 2 2 2 4" xfId="1032" xr:uid="{DC70179C-AC79-454F-9939-ED217A626F08}"/>
    <cellStyle name="Normal 4 2 2 2 2 5" xfId="1752" xr:uid="{B279FF3A-CEA8-4668-839F-AB18D220BD9D}"/>
    <cellStyle name="Normal 4 2 2 2 3" xfId="217" xr:uid="{32FEB0B5-E924-403E-AFB2-705487B93F36}"/>
    <cellStyle name="Normal 4 2 2 2 3 2" xfId="1036" xr:uid="{EFD367E9-57A4-404A-8119-20603052D185}"/>
    <cellStyle name="Normal 4 2 2 2 3 3" xfId="1753" xr:uid="{45CB899F-05AF-4D7A-B26F-800713FD566B}"/>
    <cellStyle name="Normal 4 2 2 2 4" xfId="1031" xr:uid="{CA74BBBC-8AD6-494F-9A95-2B2592BE7247}"/>
    <cellStyle name="Normal 4 2 2 2 5" xfId="1754" xr:uid="{73D1F889-0E99-4E76-B632-F73A47BBA09B}"/>
    <cellStyle name="Normal 4 2 2 3" xfId="218" xr:uid="{56628DFE-08E8-4776-894E-20B67044CF14}"/>
    <cellStyle name="Normal 4 2 2 3 2" xfId="219" xr:uid="{1D1AAA29-CAE3-44CF-82D3-CCED2EBB38FE}"/>
    <cellStyle name="Normal 4 2 2 3 2 2" xfId="220" xr:uid="{BCA4E472-288B-4150-9980-89C711095BFF}"/>
    <cellStyle name="Normal 4 2 2 3 2 2 2" xfId="221" xr:uid="{8467009E-41C6-47DD-A5B9-6CCB21AEA411}"/>
    <cellStyle name="Normal 4 2 2 3 2 2 2 2" xfId="222" xr:uid="{23118933-B234-440B-92FC-3D460A9306EA}"/>
    <cellStyle name="Normal 4 2 2 3 2 2 2 2 2" xfId="223" xr:uid="{C6BBC2CF-C9F0-4E4E-BC41-D2F14D386CAD}"/>
    <cellStyle name="Normal 4 2 2 3 2 2 2 2 2 2" xfId="224" xr:uid="{E103A602-9F3B-44B2-9194-1A1B82DE34E7}"/>
    <cellStyle name="Normal 4 2 2 3 2 2 2 2 2 2 2" xfId="225" xr:uid="{51451428-C25F-4FA0-8268-B3B966224FB0}"/>
    <cellStyle name="Normal 4 2 2 3 2 2 2 2 2 2 2 2" xfId="1044" xr:uid="{A35E2768-C903-4BB0-A03C-7054CE93B15B}"/>
    <cellStyle name="Normal 4 2 2 3 2 2 2 2 2 2 2 3" xfId="1755" xr:uid="{2DC31828-CD44-4CFD-BE04-22CEDF29AFA7}"/>
    <cellStyle name="Normal 4 2 2 3 2 2 2 2 2 2 3" xfId="1043" xr:uid="{D3199B70-2A8E-4AA5-A2D5-EFF7B986BCC5}"/>
    <cellStyle name="Normal 4 2 2 3 2 2 2 2 2 2 4" xfId="1756" xr:uid="{8882C686-F7D4-4397-B849-5D05B1DDED06}"/>
    <cellStyle name="Normal 4 2 2 3 2 2 2 2 2 3" xfId="226" xr:uid="{9A34BCE6-1B99-40E3-8E8E-6DD8F8DEAB2B}"/>
    <cellStyle name="Normal 4 2 2 3 2 2 2 2 2 3 2" xfId="1045" xr:uid="{8B0AECA2-0ECA-446D-BC44-8A800B911099}"/>
    <cellStyle name="Normal 4 2 2 3 2 2 2 2 2 3 3" xfId="1757" xr:uid="{8CD5B751-01A2-4692-ACA7-CC412D2612B2}"/>
    <cellStyle name="Normal 4 2 2 3 2 2 2 2 2 4" xfId="1042" xr:uid="{616689EE-6C14-4FDA-8A13-2C3C32607B15}"/>
    <cellStyle name="Normal 4 2 2 3 2 2 2 2 2 5" xfId="1758" xr:uid="{D3BD1CE1-1CE7-4964-B29E-D2B1A78337CD}"/>
    <cellStyle name="Normal 4 2 2 3 2 2 2 2 3" xfId="227" xr:uid="{7216D9C6-1752-4901-B873-9CECC854CD08}"/>
    <cellStyle name="Normal 4 2 2 3 2 2 2 2 3 2" xfId="1046" xr:uid="{2D1B414E-34AC-4511-BBE6-F9A27404F18E}"/>
    <cellStyle name="Normal 4 2 2 3 2 2 2 2 3 3" xfId="1759" xr:uid="{65211DF7-D437-4F64-B210-5BD0A95A70A9}"/>
    <cellStyle name="Normal 4 2 2 3 2 2 2 2 4" xfId="1041" xr:uid="{44844340-19A3-4BF2-B7F6-82F250117179}"/>
    <cellStyle name="Normal 4 2 2 3 2 2 2 2 5" xfId="1760" xr:uid="{77AA004B-663D-4894-9E23-FA8DD680D35D}"/>
    <cellStyle name="Normal 4 2 2 3 2 2 2 3" xfId="228" xr:uid="{E0C3F1DB-3E14-46DD-95D3-125FFBE5B3DB}"/>
    <cellStyle name="Normal 4 2 2 3 2 2 2 3 2" xfId="1047" xr:uid="{F4A9CD29-B5EA-4903-B76D-0C03EF903735}"/>
    <cellStyle name="Normal 4 2 2 3 2 2 2 3 3" xfId="1761" xr:uid="{B7D76B23-3154-41FD-AAA1-1E9390124F38}"/>
    <cellStyle name="Normal 4 2 2 3 2 2 2 4" xfId="1040" xr:uid="{0B3A79A6-9699-4F8A-A4E2-E2D9E784406F}"/>
    <cellStyle name="Normal 4 2 2 3 2 2 2 5" xfId="1762" xr:uid="{56253258-F972-4C0E-898C-9C76EA36ED0F}"/>
    <cellStyle name="Normal 4 2 2 3 2 2 3" xfId="229" xr:uid="{C413E97D-710D-4DCE-B01C-6A9C6F7EC5AE}"/>
    <cellStyle name="Normal 4 2 2 3 2 2 3 2" xfId="1048" xr:uid="{545EA5FB-2E1B-4098-B313-B385F5277101}"/>
    <cellStyle name="Normal 4 2 2 3 2 2 3 3" xfId="1763" xr:uid="{CEDB643F-6BB7-421C-9BC4-300099850B1F}"/>
    <cellStyle name="Normal 4 2 2 3 2 2 4" xfId="1039" xr:uid="{9A905BD1-761F-40A9-A591-C38D4ACF66A7}"/>
    <cellStyle name="Normal 4 2 2 3 2 2 5" xfId="1764" xr:uid="{B38A1165-9E79-4781-8F92-2F622716280E}"/>
    <cellStyle name="Normal 4 2 2 3 2 3" xfId="230" xr:uid="{E4BA0A56-6FE7-421F-866D-D65DE44B3675}"/>
    <cellStyle name="Normal 4 2 2 3 2 3 2" xfId="1049" xr:uid="{21157277-6FA1-4AC0-8394-69FB042A8A83}"/>
    <cellStyle name="Normal 4 2 2 3 2 3 3" xfId="1765" xr:uid="{E09428C9-C4AC-49D9-8D3D-F67C647C059C}"/>
    <cellStyle name="Normal 4 2 2 3 2 4" xfId="1038" xr:uid="{63651AE6-893F-4154-BA01-CFCCA476C196}"/>
    <cellStyle name="Normal 4 2 2 3 2 5" xfId="1766" xr:uid="{325DFBAD-DD5C-4E24-8F8B-CB32B27B8889}"/>
    <cellStyle name="Normal 4 2 2 3 3" xfId="231" xr:uid="{9E959663-293B-48BA-9AF5-EC207CB1C387}"/>
    <cellStyle name="Normal 4 2 2 3 3 2" xfId="1050" xr:uid="{353DBB02-DED0-4681-A20C-DB7DDF78AC89}"/>
    <cellStyle name="Normal 4 2 2 3 3 3" xfId="1767" xr:uid="{47AAD636-726E-4106-873E-02DEB2449D14}"/>
    <cellStyle name="Normal 4 2 2 3 4" xfId="1037" xr:uid="{7FC8E379-4BF6-45D5-ACC7-BE5E765BFE12}"/>
    <cellStyle name="Normal 4 2 2 3 5" xfId="1768" xr:uid="{8CB2F8AB-3CE4-4C13-846C-590FF6122366}"/>
    <cellStyle name="Normal 4 2 2 4" xfId="232" xr:uid="{B3961F9B-473D-435D-A9B1-B4BCF1963446}"/>
    <cellStyle name="Normal 4 2 2 4 2" xfId="233" xr:uid="{D24F6A3A-7012-4DAD-8D26-B0063CB2BCBC}"/>
    <cellStyle name="Normal 4 2 2 4 2 2" xfId="234" xr:uid="{415C67D7-F1C6-40E0-A21C-4E0C9CA32CB7}"/>
    <cellStyle name="Normal 4 2 2 4 2 2 2" xfId="235" xr:uid="{48EE10B9-3E45-45B3-A628-8C22AAB87C2D}"/>
    <cellStyle name="Normal 4 2 2 4 2 2 2 2" xfId="236" xr:uid="{524B3940-C344-4910-9F71-1D897E9B5601}"/>
    <cellStyle name="Normal 4 2 2 4 2 2 2 2 2" xfId="237" xr:uid="{C4C354B4-6A41-4E90-909D-9D56D047D120}"/>
    <cellStyle name="Normal 4 2 2 4 2 2 2 2 2 2" xfId="1056" xr:uid="{E722EDA8-84A6-438D-B6A9-6515B5B35DD7}"/>
    <cellStyle name="Normal 4 2 2 4 2 2 2 2 2 3" xfId="1769" xr:uid="{E4ACB592-5101-4C56-A829-45E1D3D318C5}"/>
    <cellStyle name="Normal 4 2 2 4 2 2 2 2 3" xfId="1055" xr:uid="{3D33FE7D-2AF8-4FA7-8309-08DDE6D2584E}"/>
    <cellStyle name="Normal 4 2 2 4 2 2 2 2 4" xfId="1770" xr:uid="{753AC758-231E-4FF9-90C1-D69BA62CD4AC}"/>
    <cellStyle name="Normal 4 2 2 4 2 2 2 3" xfId="238" xr:uid="{4FCFF20A-8F3E-4F6E-B286-CB6D81F538EB}"/>
    <cellStyle name="Normal 4 2 2 4 2 2 2 3 2" xfId="1057" xr:uid="{00F95629-CB15-430E-9523-3818D7947CF3}"/>
    <cellStyle name="Normal 4 2 2 4 2 2 2 3 3" xfId="1771" xr:uid="{0A240E2B-6EC5-4F59-A70D-2343D0380AD9}"/>
    <cellStyle name="Normal 4 2 2 4 2 2 2 4" xfId="1054" xr:uid="{2AC55479-B9A9-43C4-86CA-F4F4A709CAE3}"/>
    <cellStyle name="Normal 4 2 2 4 2 2 2 5" xfId="1772" xr:uid="{F7B8ACCC-1835-4457-8981-5F713AA25098}"/>
    <cellStyle name="Normal 4 2 2 4 2 2 3" xfId="239" xr:uid="{BC8F5E31-583A-42BB-BE97-6BF525C57B14}"/>
    <cellStyle name="Normal 4 2 2 4 2 2 3 2" xfId="1058" xr:uid="{C14ABB8D-0A5A-48C2-ACE9-6184E154D7C4}"/>
    <cellStyle name="Normal 4 2 2 4 2 2 3 3" xfId="1773" xr:uid="{D73BB4E0-8E2B-4870-9B5A-693EAC704B57}"/>
    <cellStyle name="Normal 4 2 2 4 2 2 4" xfId="1053" xr:uid="{DA55555D-F6FB-41E1-9625-87C9841A3FE3}"/>
    <cellStyle name="Normal 4 2 2 4 2 2 5" xfId="1774" xr:uid="{307F0D87-23E3-4D04-BEF5-7D5DCAB24273}"/>
    <cellStyle name="Normal 4 2 2 4 2 3" xfId="240" xr:uid="{0DCDC299-0FEC-4058-87A6-14A0885B952C}"/>
    <cellStyle name="Normal 4 2 2 4 2 3 2" xfId="1059" xr:uid="{C0081561-2B17-4848-A3ED-817B4E6E5478}"/>
    <cellStyle name="Normal 4 2 2 4 2 3 3" xfId="1775" xr:uid="{1254A514-B90F-4B5A-95D4-2A6ED9C0BE0A}"/>
    <cellStyle name="Normal 4 2 2 4 2 4" xfId="1052" xr:uid="{12F6E640-7E3A-4F03-B975-BD74F223E3CD}"/>
    <cellStyle name="Normal 4 2 2 4 2 5" xfId="1776" xr:uid="{EFF922A4-64F4-4A4B-9D2B-85195256E2FB}"/>
    <cellStyle name="Normal 4 2 2 4 3" xfId="241" xr:uid="{CCF31B29-CD9C-4072-BA5C-3159DB6B0BDB}"/>
    <cellStyle name="Normal 4 2 2 4 3 2" xfId="1060" xr:uid="{FE1A2DF5-FA5C-460C-A863-4C99D458B719}"/>
    <cellStyle name="Normal 4 2 2 4 3 3" xfId="1777" xr:uid="{28D977BE-296D-4138-A14B-F7D308042504}"/>
    <cellStyle name="Normal 4 2 2 4 4" xfId="1051" xr:uid="{8DAB5EBE-D1ED-46F2-B1BE-B0FE50CA91C6}"/>
    <cellStyle name="Normal 4 2 2 4 5" xfId="1778" xr:uid="{7326C2DB-2548-4BF7-9E16-4CB605E33DC3}"/>
    <cellStyle name="Normal 4 2 2 5" xfId="242" xr:uid="{D97C02B0-C96B-4E36-A957-F69AC6F5B2F7}"/>
    <cellStyle name="Normal 4 2 2 5 2" xfId="243" xr:uid="{F62E88EB-B8FB-43CF-8ADD-4D22FC2973DF}"/>
    <cellStyle name="Normal 4 2 2 5 2 2" xfId="1062" xr:uid="{83A38757-3264-4E96-AABD-74F0ABCB9E76}"/>
    <cellStyle name="Normal 4 2 2 5 2 3" xfId="1779" xr:uid="{3D1E8D4C-342A-4158-9E83-43AD57B0D552}"/>
    <cellStyle name="Normal 4 2 2 5 3" xfId="1061" xr:uid="{28876E3D-F09D-4AE5-91D1-D1309F9D8789}"/>
    <cellStyle name="Normal 4 2 2 5 4" xfId="1780" xr:uid="{40CD6C37-248C-41D4-B8F3-FA3EB0B772A0}"/>
    <cellStyle name="Normal 4 2 2 6" xfId="244" xr:uid="{463ECCD4-861B-40C2-9901-DFCDB5BE5F05}"/>
    <cellStyle name="Normal 4 2 2 6 2" xfId="1063" xr:uid="{B37F25F8-1DAA-4842-A563-8834C09642BA}"/>
    <cellStyle name="Normal 4 2 2 6 3" xfId="1781" xr:uid="{3606EE8C-F9D4-423B-9314-D8A85A2096EB}"/>
    <cellStyle name="Normal 4 2 2 7" xfId="1030" xr:uid="{BB571AA0-EB15-44A6-B897-1978B100B12E}"/>
    <cellStyle name="Normal 4 2 2 8" xfId="1782" xr:uid="{52E82B5B-1FA5-4823-ABDC-F58AAEDC9F73}"/>
    <cellStyle name="Normal 4 2 3" xfId="245" xr:uid="{E7246633-8357-477B-B0AD-1E8DEC3513B5}"/>
    <cellStyle name="Normal 4 2 3 2" xfId="246" xr:uid="{0CD68A00-974B-47CB-BE4B-99EB87505F35}"/>
    <cellStyle name="Normal 4 2 3 2 2" xfId="247" xr:uid="{217FEEC1-F306-44AE-8194-2B5C16CA45BC}"/>
    <cellStyle name="Normal 4 2 3 2 2 2" xfId="248" xr:uid="{B2FBE20F-3791-44EE-900B-0F5A4F043AD1}"/>
    <cellStyle name="Normal 4 2 3 2 2 2 2" xfId="249" xr:uid="{7ACE2EDA-5C2E-4652-9103-FEC3067B85F4}"/>
    <cellStyle name="Normal 4 2 3 2 2 2 2 2" xfId="1068" xr:uid="{4A2EFFA9-4183-48C7-B7DD-8972E56450D5}"/>
    <cellStyle name="Normal 4 2 3 2 2 2 2 3" xfId="1783" xr:uid="{74FEB4E5-A065-434B-91FD-7D8456473CFE}"/>
    <cellStyle name="Normal 4 2 3 2 2 2 3" xfId="1067" xr:uid="{B02BBC1C-C4E8-4363-801E-CCC462DD4CA3}"/>
    <cellStyle name="Normal 4 2 3 2 2 2 4" xfId="1784" xr:uid="{C47692D1-1403-4425-B614-BD16E873F8FB}"/>
    <cellStyle name="Normal 4 2 3 2 2 3" xfId="250" xr:uid="{16C79D8A-D094-4E1F-815B-D67FB3756D53}"/>
    <cellStyle name="Normal 4 2 3 2 2 3 2" xfId="251" xr:uid="{6BD1A86E-5E98-481D-8783-C6525934ADE5}"/>
    <cellStyle name="Normal 4 2 3 2 2 3 2 2" xfId="252" xr:uid="{93F34E39-D1C4-4BD8-8FAE-4DB787C33804}"/>
    <cellStyle name="Normal 4 2 3 2 2 3 2 2 2" xfId="253" xr:uid="{54C76149-5992-4BDB-B1F9-3B4A9B01B611}"/>
    <cellStyle name="Normal 4 2 3 2 2 3 2 2 2 2" xfId="254" xr:uid="{C477842D-4445-4131-B276-165FDBC979EB}"/>
    <cellStyle name="Normal 4 2 3 2 2 3 2 2 2 2 2" xfId="255" xr:uid="{9BAE5950-12FD-4F5D-A0A4-7E28EBEB425D}"/>
    <cellStyle name="Normal 4 2 3 2 2 3 2 2 2 2 2 2" xfId="1074" xr:uid="{C7A4A02D-40FE-413C-80AD-0DF48B90E9E1}"/>
    <cellStyle name="Normal 4 2 3 2 2 3 2 2 2 2 2 3" xfId="1785" xr:uid="{B7F826E7-A1E1-432F-B18D-03009B45D6AF}"/>
    <cellStyle name="Normal 4 2 3 2 2 3 2 2 2 2 3" xfId="1073" xr:uid="{22ECF2FB-E973-4F2F-90D0-860C62D70305}"/>
    <cellStyle name="Normal 4 2 3 2 2 3 2 2 2 2 4" xfId="1786" xr:uid="{CD954C1D-FA66-4A75-AEA7-9B95B5C1D60F}"/>
    <cellStyle name="Normal 4 2 3 2 2 3 2 2 2 3" xfId="256" xr:uid="{0232D664-86CE-4268-8A88-4FAFDF05E56E}"/>
    <cellStyle name="Normal 4 2 3 2 2 3 2 2 2 3 2" xfId="257" xr:uid="{45EAF8B4-B24F-41CF-898F-C020C0182B3A}"/>
    <cellStyle name="Normal 4 2 3 2 2 3 2 2 2 3 2 2" xfId="258" xr:uid="{BA6B3DE8-65ED-4127-939F-2207FE3F39D1}"/>
    <cellStyle name="Normal 4 2 3 2 2 3 2 2 2 3 2 2 2" xfId="1077" xr:uid="{515F6DA0-9226-47C1-B9D1-2945F0C4548F}"/>
    <cellStyle name="Normal 4 2 3 2 2 3 2 2 2 3 2 2 3" xfId="1787" xr:uid="{01EA7894-7374-48EC-808E-294E33114786}"/>
    <cellStyle name="Normal 4 2 3 2 2 3 2 2 2 3 2 3" xfId="1076" xr:uid="{4A2630A3-E626-4EE3-B4A5-599CA0C03077}"/>
    <cellStyle name="Normal 4 2 3 2 2 3 2 2 2 3 2 4" xfId="1788" xr:uid="{7CFD6422-F1A7-43CF-8484-D5B1F818B4F6}"/>
    <cellStyle name="Normal 4 2 3 2 2 3 2 2 2 3 3" xfId="259" xr:uid="{1E73C223-BB6C-41C5-AE49-48AC1159A2FA}"/>
    <cellStyle name="Normal 4 2 3 2 2 3 2 2 2 3 3 2" xfId="1078" xr:uid="{D9C2DF85-4474-4058-AA55-C2F06C04DB6F}"/>
    <cellStyle name="Normal 4 2 3 2 2 3 2 2 2 3 3 3" xfId="1789" xr:uid="{5E9B96AE-0AB1-469D-8C1B-A4010B0D8E75}"/>
    <cellStyle name="Normal 4 2 3 2 2 3 2 2 2 3 4" xfId="1075" xr:uid="{507ED45E-6880-4C0E-9CEF-9A19360A3A2A}"/>
    <cellStyle name="Normal 4 2 3 2 2 3 2 2 2 3 5" xfId="1790" xr:uid="{48A2E9C3-83A8-44F4-B263-1E1643BC81AC}"/>
    <cellStyle name="Normal 4 2 3 2 2 3 2 2 2 4" xfId="260" xr:uid="{ED647B00-07D1-40E6-B8A7-6561C633029C}"/>
    <cellStyle name="Normal 4 2 3 2 2 3 2 2 2 4 2" xfId="1079" xr:uid="{547CB9B9-D90E-40E4-9476-62EFB4667E5C}"/>
    <cellStyle name="Normal 4 2 3 2 2 3 2 2 2 4 3" xfId="1791" xr:uid="{5C3FD0F3-8763-4ABF-BB37-2E4C5FBC00BD}"/>
    <cellStyle name="Normal 4 2 3 2 2 3 2 2 2 5" xfId="1072" xr:uid="{919E6FC2-C3E7-4BC9-A495-8DA18B0687CE}"/>
    <cellStyle name="Normal 4 2 3 2 2 3 2 2 2 6" xfId="1792" xr:uid="{95AFDE43-63A2-47E3-BAC7-F4C23528F4B9}"/>
    <cellStyle name="Normal 4 2 3 2 2 3 2 2 3" xfId="261" xr:uid="{A0E69047-9A9A-4FBD-9641-C20598497051}"/>
    <cellStyle name="Normal 4 2 3 2 2 3 2 2 3 2" xfId="1080" xr:uid="{90D0008B-5136-4CF1-88E6-174D4069F172}"/>
    <cellStyle name="Normal 4 2 3 2 2 3 2 2 3 3" xfId="1793" xr:uid="{A9409492-5FF6-4796-AE52-79AD94F50B79}"/>
    <cellStyle name="Normal 4 2 3 2 2 3 2 2 4" xfId="1071" xr:uid="{653B4DBE-B5EA-472A-90F7-21331AEB08C2}"/>
    <cellStyle name="Normal 4 2 3 2 2 3 2 2 5" xfId="1794" xr:uid="{364C228B-E7E5-407D-AED1-DC9D7AF5B686}"/>
    <cellStyle name="Normal 4 2 3 2 2 3 2 3" xfId="262" xr:uid="{D991435E-2C35-46D4-A44C-EAD670A94EFD}"/>
    <cellStyle name="Normal 4 2 3 2 2 3 2 3 2" xfId="1081" xr:uid="{993B8D19-FB9B-41D9-A852-BD498339D05D}"/>
    <cellStyle name="Normal 4 2 3 2 2 3 2 3 3" xfId="1795" xr:uid="{C7F60B5E-DAF9-4F39-9762-22EF5CBF90B6}"/>
    <cellStyle name="Normal 4 2 3 2 2 3 2 4" xfId="1070" xr:uid="{3B942F72-CC78-4690-8090-9A724E8B36EF}"/>
    <cellStyle name="Normal 4 2 3 2 2 3 2 5" xfId="1796" xr:uid="{0C6A9E65-476D-4492-9E5D-3FDD00B5FDD9}"/>
    <cellStyle name="Normal 4 2 3 2 2 3 3" xfId="263" xr:uid="{8287F16C-E0BD-4B0E-B71D-1022635C7A8C}"/>
    <cellStyle name="Normal 4 2 3 2 2 3 3 2" xfId="1082" xr:uid="{6FDA7843-86AF-4859-B569-584F0BCB85FE}"/>
    <cellStyle name="Normal 4 2 3 2 2 3 3 3" xfId="1797" xr:uid="{C06DD0BF-72E6-47D5-83EE-8FE0585401FA}"/>
    <cellStyle name="Normal 4 2 3 2 2 3 4" xfId="1069" xr:uid="{1709CA66-9666-4CC3-99BC-0B837929FF55}"/>
    <cellStyle name="Normal 4 2 3 2 2 3 5" xfId="1798" xr:uid="{2AAE09AF-4BEE-4BF5-A892-70C6FCEE7016}"/>
    <cellStyle name="Normal 4 2 3 2 2 4" xfId="264" xr:uid="{CFD685B0-2E63-48BE-ADCC-4D108EE014D8}"/>
    <cellStyle name="Normal 4 2 3 2 2 4 2" xfId="1083" xr:uid="{9FE43059-566E-48C1-A347-CFA9CC72CECE}"/>
    <cellStyle name="Normal 4 2 3 2 2 4 3" xfId="1799" xr:uid="{947925CB-F853-4F5F-BB9E-73D0902C75AF}"/>
    <cellStyle name="Normal 4 2 3 2 2 5" xfId="1066" xr:uid="{68FF7AB0-DF2D-44AB-AA2D-AEA994E2079F}"/>
    <cellStyle name="Normal 4 2 3 2 2 6" xfId="1800" xr:uid="{9F986DC0-CC15-44BA-B171-497076FFEDEC}"/>
    <cellStyle name="Normal 4 2 3 2 3" xfId="265" xr:uid="{47656BB4-7BFD-4426-8DC8-FC71C57C39DF}"/>
    <cellStyle name="Normal 4 2 3 2 3 2" xfId="266" xr:uid="{994190C6-B01D-4B4D-9D92-DAAC27694494}"/>
    <cellStyle name="Normal 4 2 3 2 3 2 2" xfId="267" xr:uid="{06102531-F5FD-403B-8BD5-4B9CEBFF36F8}"/>
    <cellStyle name="Normal 4 2 3 2 3 2 2 2" xfId="268" xr:uid="{6A97EDD6-6412-4885-B43C-C73A01BF1740}"/>
    <cellStyle name="Normal 4 2 3 2 3 2 2 2 2" xfId="269" xr:uid="{E92AC244-E517-4C5B-B956-58ECEF1C69AA}"/>
    <cellStyle name="Normal 4 2 3 2 3 2 2 2 2 2" xfId="270" xr:uid="{012DAD82-7CB8-4A98-A8A1-CDD84AD6B7FD}"/>
    <cellStyle name="Normal 4 2 3 2 3 2 2 2 2 2 2" xfId="271" xr:uid="{7C7A137F-4C60-4361-8093-D811DC75BB4D}"/>
    <cellStyle name="Normal 4 2 3 2 3 2 2 2 2 2 2 2" xfId="1090" xr:uid="{678F4DA7-9EEB-4624-897B-EE51BB4FBE69}"/>
    <cellStyle name="Normal 4 2 3 2 3 2 2 2 2 2 2 3" xfId="1801" xr:uid="{4A13E88D-83B7-4831-A17A-01A8EAA53817}"/>
    <cellStyle name="Normal 4 2 3 2 3 2 2 2 2 2 3" xfId="1089" xr:uid="{0FEBE89B-F532-47B3-A1B1-F30042DB0082}"/>
    <cellStyle name="Normal 4 2 3 2 3 2 2 2 2 2 4" xfId="1802" xr:uid="{CB9345EC-58E6-4543-8BCE-0A13C7E1D0A3}"/>
    <cellStyle name="Normal 4 2 3 2 3 2 2 2 2 3" xfId="272" xr:uid="{5FC16C3A-D39A-4188-A80F-D5F36F96A57B}"/>
    <cellStyle name="Normal 4 2 3 2 3 2 2 2 2 3 2" xfId="1091" xr:uid="{0A717CB2-531C-4678-9AE7-EC5C90663603}"/>
    <cellStyle name="Normal 4 2 3 2 3 2 2 2 2 3 3" xfId="1803" xr:uid="{F0126139-CD29-47EC-BCB4-3A1BB671F694}"/>
    <cellStyle name="Normal 4 2 3 2 3 2 2 2 2 4" xfId="1088" xr:uid="{A64A1E6C-1FB7-4755-873D-39BA08F97F53}"/>
    <cellStyle name="Normal 4 2 3 2 3 2 2 2 2 5" xfId="1804" xr:uid="{C1EECFE2-2731-4F42-B6AD-4E0D7C836526}"/>
    <cellStyle name="Normal 4 2 3 2 3 2 2 2 3" xfId="273" xr:uid="{23FE4366-4ACA-4F38-818E-1704691BAE33}"/>
    <cellStyle name="Normal 4 2 3 2 3 2 2 2 3 2" xfId="1092" xr:uid="{795091A4-9C37-4005-A2E8-C1422F81F2A2}"/>
    <cellStyle name="Normal 4 2 3 2 3 2 2 2 3 3" xfId="1805" xr:uid="{A2559891-24C2-4E36-BBB1-3D2CB549E007}"/>
    <cellStyle name="Normal 4 2 3 2 3 2 2 2 4" xfId="1087" xr:uid="{70E8AFAB-5757-40D3-AF09-6AD054B8AF68}"/>
    <cellStyle name="Normal 4 2 3 2 3 2 2 2 5" xfId="1806" xr:uid="{C234392B-A588-4B38-B50A-C0454218BC40}"/>
    <cellStyle name="Normal 4 2 3 2 3 2 2 3" xfId="274" xr:uid="{5AA7563A-D525-41D5-AC4A-E8A37BA1F1B6}"/>
    <cellStyle name="Normal 4 2 3 2 3 2 2 3 2" xfId="1093" xr:uid="{EB004859-DC63-449D-90F5-75A246572F6F}"/>
    <cellStyle name="Normal 4 2 3 2 3 2 2 3 3" xfId="1807" xr:uid="{76C45227-4B78-483E-B55F-7C2F5ACB1968}"/>
    <cellStyle name="Normal 4 2 3 2 3 2 2 4" xfId="1086" xr:uid="{7B90913C-47D5-47FC-8B9A-8FB186B0AA61}"/>
    <cellStyle name="Normal 4 2 3 2 3 2 2 5" xfId="1808" xr:uid="{29567E46-5B21-4C78-B87A-D3E42244E0F0}"/>
    <cellStyle name="Normal 4 2 3 2 3 2 3" xfId="275" xr:uid="{FBE8C3E7-D7C4-4469-A372-7FC50305D62C}"/>
    <cellStyle name="Normal 4 2 3 2 3 2 3 2" xfId="1094" xr:uid="{1C5456C4-2CE3-43DB-B6DB-CFA993181A52}"/>
    <cellStyle name="Normal 4 2 3 2 3 2 3 3" xfId="1809" xr:uid="{B946FC93-D5EE-412A-8C02-C1FAE82188DB}"/>
    <cellStyle name="Normal 4 2 3 2 3 2 4" xfId="1085" xr:uid="{18298F3C-719A-4423-A49C-FACB889ABD13}"/>
    <cellStyle name="Normal 4 2 3 2 3 2 5" xfId="1810" xr:uid="{03968BE0-C406-41A5-AADF-6D520FE6F638}"/>
    <cellStyle name="Normal 4 2 3 2 3 3" xfId="276" xr:uid="{50C0BD3A-45A9-4E79-AA46-6BCC01ABD397}"/>
    <cellStyle name="Normal 4 2 3 2 3 3 2" xfId="1095" xr:uid="{3CDAA118-7A99-49C5-B125-7EDDBC78C8BB}"/>
    <cellStyle name="Normal 4 2 3 2 3 3 3" xfId="1811" xr:uid="{0413CD11-4B7D-45E7-807D-F5BBFA713F2B}"/>
    <cellStyle name="Normal 4 2 3 2 3 4" xfId="1084" xr:uid="{9A8DBB52-7BA8-405F-A215-011B47F764A7}"/>
    <cellStyle name="Normal 4 2 3 2 3 5" xfId="1812" xr:uid="{7ACB38B8-6D39-4D57-A081-68CDF9FD49F6}"/>
    <cellStyle name="Normal 4 2 3 2 4" xfId="277" xr:uid="{07FCEED0-78B2-4DFF-AB3F-5F91550A1A08}"/>
    <cellStyle name="Normal 4 2 3 2 4 2" xfId="1096" xr:uid="{0696733B-30A9-42EA-97A7-092CFD2C2A61}"/>
    <cellStyle name="Normal 4 2 3 2 4 3" xfId="1813" xr:uid="{625234F3-77E3-450F-A97D-5FE5B116CFBE}"/>
    <cellStyle name="Normal 4 2 3 2 5" xfId="1065" xr:uid="{8CEF7DF5-F0FF-4E15-ADCF-5494EB2BDC49}"/>
    <cellStyle name="Normal 4 2 3 2 6" xfId="1814" xr:uid="{F94A2213-66E6-4A06-9C34-2E8F066C21B0}"/>
    <cellStyle name="Normal 4 2 3 3" xfId="278" xr:uid="{2BBB7C5A-B239-48EE-AA8B-BC61BDBAF392}"/>
    <cellStyle name="Normal 4 2 3 3 2" xfId="279" xr:uid="{5375CC31-1D4F-4BDA-B1C2-C5D7AAE45114}"/>
    <cellStyle name="Normal 4 2 3 3 2 2" xfId="280" xr:uid="{361FEF9C-EC68-4726-8B1B-A93204FF9C2B}"/>
    <cellStyle name="Normal 4 2 3 3 2 2 2" xfId="281" xr:uid="{DB1168EB-E8B8-4ADA-80F6-7216B065E0BA}"/>
    <cellStyle name="Normal 4 2 3 3 2 2 2 2" xfId="282" xr:uid="{E0785645-3BA1-4DEF-953C-72201A46B2BD}"/>
    <cellStyle name="Normal 4 2 3 3 2 2 2 2 2" xfId="283" xr:uid="{E8CFDE18-FB38-410F-BBA2-81A71ABC094C}"/>
    <cellStyle name="Normal 4 2 3 3 2 2 2 2 2 2" xfId="284" xr:uid="{4E5E2768-4448-4877-BAAE-734E97D633D8}"/>
    <cellStyle name="Normal 4 2 3 3 2 2 2 2 2 2 2" xfId="1103" xr:uid="{2983CFD4-6691-43FE-BCC8-3E36BEF37F9F}"/>
    <cellStyle name="Normal 4 2 3 3 2 2 2 2 2 2 3" xfId="1815" xr:uid="{5E908494-9F75-429D-8331-C1ECE22BA32F}"/>
    <cellStyle name="Normal 4 2 3 3 2 2 2 2 2 3" xfId="1102" xr:uid="{3EAF08B9-EBF2-4365-8DE7-FC537E3B86ED}"/>
    <cellStyle name="Normal 4 2 3 3 2 2 2 2 2 4" xfId="1816" xr:uid="{67DCFEA2-FF46-4116-B963-EE53C4B23B9F}"/>
    <cellStyle name="Normal 4 2 3 3 2 2 2 2 3" xfId="285" xr:uid="{F97B694F-C13C-4E9C-B757-09E21F362252}"/>
    <cellStyle name="Normal 4 2 3 3 2 2 2 2 3 2" xfId="1104" xr:uid="{95996364-6E59-4760-9CAA-D01B2A7A6279}"/>
    <cellStyle name="Normal 4 2 3 3 2 2 2 2 3 3" xfId="1817" xr:uid="{8FC3EBA4-4EE0-4B92-A9A8-7ADDA4C5C322}"/>
    <cellStyle name="Normal 4 2 3 3 2 2 2 2 4" xfId="1101" xr:uid="{78800D5A-10EA-409B-A023-933C9C7FC3EC}"/>
    <cellStyle name="Normal 4 2 3 3 2 2 2 2 5" xfId="1818" xr:uid="{36B44BDF-B24F-4D38-89FD-F2569B0FD4E0}"/>
    <cellStyle name="Normal 4 2 3 3 2 2 2 3" xfId="286" xr:uid="{B0A654C7-49FF-4DC6-8C5A-268C6E5312DE}"/>
    <cellStyle name="Normal 4 2 3 3 2 2 2 3 2" xfId="1105" xr:uid="{AA1292C5-BA91-4C01-B359-DECFBD26DA17}"/>
    <cellStyle name="Normal 4 2 3 3 2 2 2 3 3" xfId="1819" xr:uid="{06C11100-90A5-4C19-BD39-BDE0AB3F14F3}"/>
    <cellStyle name="Normal 4 2 3 3 2 2 2 4" xfId="1100" xr:uid="{E4389DCD-BC04-457A-B488-51559F507611}"/>
    <cellStyle name="Normal 4 2 3 3 2 2 2 5" xfId="1820" xr:uid="{9F419A5A-56A0-46C5-BF42-8FEB95C64776}"/>
    <cellStyle name="Normal 4 2 3 3 2 2 3" xfId="287" xr:uid="{7BB1E38A-66C0-42D3-BBF7-491DD8EFA454}"/>
    <cellStyle name="Normal 4 2 3 3 2 2 3 2" xfId="1106" xr:uid="{D2F0F373-D17A-46B1-97DC-AA9B30E52154}"/>
    <cellStyle name="Normal 4 2 3 3 2 2 3 3" xfId="1821" xr:uid="{DE044FCC-316C-4020-A87E-1B4F21501BF2}"/>
    <cellStyle name="Normal 4 2 3 3 2 2 4" xfId="1099" xr:uid="{BBE9BA29-BD16-4F66-97D8-A85AD349774A}"/>
    <cellStyle name="Normal 4 2 3 3 2 2 5" xfId="1822" xr:uid="{143D5A5F-8F20-4F27-B3F0-2AADA0082A9A}"/>
    <cellStyle name="Normal 4 2 3 3 2 3" xfId="288" xr:uid="{F5198A76-7660-46DE-9857-E65AFA47FEDD}"/>
    <cellStyle name="Normal 4 2 3 3 2 3 2" xfId="289" xr:uid="{E39D2FE6-848E-48FE-AC93-8604FE2FFB62}"/>
    <cellStyle name="Normal 4 2 3 3 2 3 2 2" xfId="290" xr:uid="{99C2881E-FB79-46FB-AEF6-6C486313C3C5}"/>
    <cellStyle name="Normal 4 2 3 3 2 3 2 2 2" xfId="291" xr:uid="{C525375D-FADD-42A2-9073-8D33EFF9B05D}"/>
    <cellStyle name="Normal 4 2 3 3 2 3 2 2 2 2" xfId="292" xr:uid="{A1950CC2-584C-4965-BA73-2C9D778CCA05}"/>
    <cellStyle name="Normal 4 2 3 3 2 3 2 2 2 2 2" xfId="293" xr:uid="{F3A64070-9A54-4F4A-AC9D-ECF55C441665}"/>
    <cellStyle name="Normal 4 2 3 3 2 3 2 2 2 2 2 2" xfId="294" xr:uid="{AD2A36E7-9394-4CC4-87A1-671090B6D8A6}"/>
    <cellStyle name="Normal 4 2 3 3 2 3 2 2 2 2 2 2 2" xfId="1113" xr:uid="{53425904-7D72-4C6A-9EE8-36F2D516B273}"/>
    <cellStyle name="Normal 4 2 3 3 2 3 2 2 2 2 2 2 3" xfId="1823" xr:uid="{6366CDDB-1117-4990-A40D-11531C5BD2B7}"/>
    <cellStyle name="Normal 4 2 3 3 2 3 2 2 2 2 2 3" xfId="295" xr:uid="{B81F6316-C998-4DE3-B640-0B81D148F14D}"/>
    <cellStyle name="Normal 4 2 3 3 2 3 2 2 2 2 2 3 2" xfId="296" xr:uid="{CCFB4B91-AA8D-409D-A82B-3AC09289A758}"/>
    <cellStyle name="Normal 4 2 3 3 2 3 2 2 2 2 2 3 2 2" xfId="297" xr:uid="{D5445018-7436-4A75-8A0B-12E75271D0B1}"/>
    <cellStyle name="Normal 4 2 3 3 2 3 2 2 2 2 2 3 2 2 2" xfId="298" xr:uid="{9F873438-2BB8-4D75-B253-6FEBC067C170}"/>
    <cellStyle name="Normal 4 2 3 3 2 3 2 2 2 2 2 3 2 2 2 2" xfId="1117" xr:uid="{AD5A3595-46AE-456B-B2DD-15BFDC2CFA8D}"/>
    <cellStyle name="Normal 4 2 3 3 2 3 2 2 2 2 2 3 2 2 2 3" xfId="1824" xr:uid="{6656F9FB-E599-4265-9883-990F83430A39}"/>
    <cellStyle name="Normal 4 2 3 3 2 3 2 2 2 2 2 3 2 2 3" xfId="1116" xr:uid="{49567089-9FF4-44D3-9A73-A9B427DAE285}"/>
    <cellStyle name="Normal 4 2 3 3 2 3 2 2 2 2 2 3 2 2 4" xfId="1825" xr:uid="{CC3669EC-7B81-490B-9070-6729D54911F9}"/>
    <cellStyle name="Normal 4 2 3 3 2 3 2 2 2 2 2 3 2 3" xfId="299" xr:uid="{90697209-AD15-4D3E-8109-1611DC5419AA}"/>
    <cellStyle name="Normal 4 2 3 3 2 3 2 2 2 2 2 3 2 3 2" xfId="300" xr:uid="{5B550983-A296-4A15-BD27-D8C9B42463FC}"/>
    <cellStyle name="Normal 4 2 3 3 2 3 2 2 2 2 2 3 2 3 2 2" xfId="1119" xr:uid="{16052932-390F-4910-8D60-EF1EC6EC9CF8}"/>
    <cellStyle name="Normal 4 2 3 3 2 3 2 2 2 2 2 3 2 3 2 3" xfId="1826" xr:uid="{4B16D169-3DB5-4A5E-876B-FD34A08CC1F0}"/>
    <cellStyle name="Normal 4 2 3 3 2 3 2 2 2 2 2 3 2 3 3" xfId="301" xr:uid="{F16E86B5-D6ED-45D8-9D75-76105F8966DF}"/>
    <cellStyle name="Normal 4 2 3 3 2 3 2 2 2 2 2 3 2 3 3 2" xfId="302" xr:uid="{2CC8C975-009D-459F-BA0A-41B0666E334A}"/>
    <cellStyle name="Normal 4 2 3 3 2 3 2 2 2 2 2 3 2 3 3 2 2" xfId="303" xr:uid="{BE321F7A-DA78-4DB5-B203-2DCAB2DA8C6F}"/>
    <cellStyle name="Normal 4 2 3 3 2 3 2 2 2 2 2 3 2 3 3 2 2 2" xfId="1122" xr:uid="{E83DB082-CB1E-41AC-A191-98D9BA3A420E}"/>
    <cellStyle name="Normal 4 2 3 3 2 3 2 2 2 2 2 3 2 3 3 2 2 3" xfId="1827" xr:uid="{1D9CA478-3C9A-45F7-8C42-7211790B16EB}"/>
    <cellStyle name="Normal 4 2 3 3 2 3 2 2 2 2 2 3 2 3 3 2 3" xfId="1121" xr:uid="{E562F2CA-99A7-4680-94C1-8FBE053AAFB1}"/>
    <cellStyle name="Normal 4 2 3 3 2 3 2 2 2 2 2 3 2 3 3 2 4" xfId="1828" xr:uid="{7A4A4020-1EE3-415A-B0F5-D26EA50798A4}"/>
    <cellStyle name="Normal 4 2 3 3 2 3 2 2 2 2 2 3 2 3 3 3" xfId="304" xr:uid="{CBFDACE3-9C4A-472C-85E8-19C7C0A5CC25}"/>
    <cellStyle name="Normal 4 2 3 3 2 3 2 2 2 2 2 3 2 3 3 3 2" xfId="305" xr:uid="{1022835B-CC52-47E3-BF37-612656AA6E8B}"/>
    <cellStyle name="Normal 4 2 3 3 2 3 2 2 2 2 2 3 2 3 3 3 2 2" xfId="1124" xr:uid="{10AF1A0A-892C-4C49-9917-039E950D1EB9}"/>
    <cellStyle name="Normal 4 2 3 3 2 3 2 2 2 2 2 3 2 3 3 3 2 3" xfId="1829" xr:uid="{7413EF30-07D7-40AD-A7BE-BE6E7C99AA40}"/>
    <cellStyle name="Normal 4 2 3 3 2 3 2 2 2 2 2 3 2 3 3 3 3" xfId="1123" xr:uid="{5E698EC8-2DE0-4AB9-B7EC-FFDEDA45017B}"/>
    <cellStyle name="Normal 4 2 3 3 2 3 2 2 2 2 2 3 2 3 3 3 4" xfId="1830" xr:uid="{77B7E091-B283-4FF7-AD1D-14F662578BC7}"/>
    <cellStyle name="Normal 4 2 3 3 2 3 2 2 2 2 2 3 2 3 3 4" xfId="306" xr:uid="{1619BF54-1F97-4576-8E04-859E56BDC04D}"/>
    <cellStyle name="Normal 4 2 3 3 2 3 2 2 2 2 2 3 2 3 3 4 2" xfId="307" xr:uid="{C8D77F3B-BD7C-46D3-BC31-B11A19099F7A}"/>
    <cellStyle name="Normal 4 2 3 3 2 3 2 2 2 2 2 3 2 3 3 4 2 2" xfId="1126" xr:uid="{EB9A4F8D-0EBB-4A53-8003-5B90904A5882}"/>
    <cellStyle name="Normal 4 2 3 3 2 3 2 2 2 2 2 3 2 3 3 4 2 2 2" xfId="308" xr:uid="{91CAB1FC-53D7-44DC-9843-15E3B97769B2}"/>
    <cellStyle name="Normal 4 2 3 3 2 3 2 2 2 2 2 3 2 3 3 4 2 2 2 2" xfId="1127" xr:uid="{FC978FFB-751A-4033-81F5-A263490DF1A4}"/>
    <cellStyle name="Normal 4 2 3 3 2 3 2 2 2 2 2 3 2 3 3 4 2 2 2 3" xfId="1831" xr:uid="{D134750D-2D85-4805-A7D6-9FCFE2FF2A51}"/>
    <cellStyle name="Normal 4 2 3 3 2 3 2 2 2 2 2 3 2 3 3 4 2 3" xfId="1832" xr:uid="{1EC5398B-33B4-4FA5-B792-66DD6E53CF3B}"/>
    <cellStyle name="Normal 4 2 3 3 2 3 2 2 2 2 2 3 2 3 3 4 3" xfId="1125" xr:uid="{3BDA812C-EE3B-4583-9422-A0FB5DAA528B}"/>
    <cellStyle name="Normal 4 2 3 3 2 3 2 2 2 2 2 3 2 3 3 4 4" xfId="1833" xr:uid="{76A31419-C584-4769-B860-13950FF25E5A}"/>
    <cellStyle name="Normal 4 2 3 3 2 3 2 2 2 2 2 3 2 3 3 5" xfId="309" xr:uid="{E381EE89-B24B-47C9-9AD9-A0050CCBA7CC}"/>
    <cellStyle name="Normal 4 2 3 3 2 3 2 2 2 2 2 3 2 3 3 5 2" xfId="1128" xr:uid="{E7A85544-B032-4EF7-BCBE-E134E3C566F7}"/>
    <cellStyle name="Normal 4 2 3 3 2 3 2 2 2 2 2 3 2 3 3 5 3" xfId="1834" xr:uid="{32CB5F32-0983-4C08-95EA-5B6536EB2576}"/>
    <cellStyle name="Normal 4 2 3 3 2 3 2 2 2 2 2 3 2 3 3 6" xfId="1120" xr:uid="{1E951678-CEFA-4625-BBA0-F3545778A2F0}"/>
    <cellStyle name="Normal 4 2 3 3 2 3 2 2 2 2 2 3 2 3 3 7" xfId="1835" xr:uid="{718F77BC-A1F4-4E18-A582-CB31FA8BA360}"/>
    <cellStyle name="Normal 4 2 3 3 2 3 2 2 2 2 2 3 2 3 4" xfId="1118" xr:uid="{CEF4E26D-22D7-4C49-B93A-959C48EFDA9B}"/>
    <cellStyle name="Normal 4 2 3 3 2 3 2 2 2 2 2 3 2 3 5" xfId="1836" xr:uid="{444A1027-E870-4485-BAFD-F94C0B634463}"/>
    <cellStyle name="Normal 4 2 3 3 2 3 2 2 2 2 2 3 2 4" xfId="310" xr:uid="{1FFD3F3E-5765-46C7-B385-503805AC2FE6}"/>
    <cellStyle name="Normal 4 2 3 3 2 3 2 2 2 2 2 3 2 4 2" xfId="311" xr:uid="{0A63DCF9-0F8A-434B-A8CD-A1CCA78C5337}"/>
    <cellStyle name="Normal 4 2 3 3 2 3 2 2 2 2 2 3 2 4 2 2" xfId="1130" xr:uid="{63285268-1FBA-44D3-97C1-915DAD6BDA01}"/>
    <cellStyle name="Normal 4 2 3 3 2 3 2 2 2 2 2 3 2 4 2 3" xfId="1837" xr:uid="{EFF27153-66FA-4990-BAC0-163CC347CB54}"/>
    <cellStyle name="Normal 4 2 3 3 2 3 2 2 2 2 2 3 2 4 3" xfId="1129" xr:uid="{AD70028D-C33B-4A36-820E-4E8AB9A0DF08}"/>
    <cellStyle name="Normal 4 2 3 3 2 3 2 2 2 2 2 3 2 4 4" xfId="1838" xr:uid="{3ECD697D-27E7-493F-AA82-F64C828E2CF7}"/>
    <cellStyle name="Normal 4 2 3 3 2 3 2 2 2 2 2 3 2 5" xfId="312" xr:uid="{8DABA8B3-16C1-4B0F-B752-720E3E32B45E}"/>
    <cellStyle name="Normal 4 2 3 3 2 3 2 2 2 2 2 3 2 5 2" xfId="313" xr:uid="{AA64EC42-523D-43A9-A0A8-91A1D9D7B197}"/>
    <cellStyle name="Normal 4 2 3 3 2 3 2 2 2 2 2 3 2 5 2 2" xfId="1132" xr:uid="{D82463FB-2057-432A-A14B-E5E440BB3319}"/>
    <cellStyle name="Normal 4 2 3 3 2 3 2 2 2 2 2 3 2 5 2 2 2" xfId="314" xr:uid="{C84D9B25-E69E-40E1-98B7-35E414130896}"/>
    <cellStyle name="Normal 4 2 3 3 2 3 2 2 2 2 2 3 2 5 2 2 2 2" xfId="1133" xr:uid="{A36874A1-98D2-4645-B866-625076C0F4B8}"/>
    <cellStyle name="Normal 4 2 3 3 2 3 2 2 2 2 2 3 2 5 2 2 2 3" xfId="1839" xr:uid="{29EC2D82-5104-498D-8EE3-45C10445DC03}"/>
    <cellStyle name="Normal 4 2 3 3 2 3 2 2 2 2 2 3 2 5 2 3" xfId="1840" xr:uid="{336CFBB7-E02B-4684-BDF0-0C4DE8A132C0}"/>
    <cellStyle name="Normal 4 2 3 3 2 3 2 2 2 2 2 3 2 5 3" xfId="1131" xr:uid="{FF7F6876-5CB5-46E0-A80E-075439B1D193}"/>
    <cellStyle name="Normal 4 2 3 3 2 3 2 2 2 2 2 3 2 5 4" xfId="1841" xr:uid="{78BD4D12-0845-4EF9-9B52-39789FFF333D}"/>
    <cellStyle name="Normal 4 2 3 3 2 3 2 2 2 2 2 3 2 6" xfId="315" xr:uid="{BA4D0C0F-DEF4-47EE-B11F-56F4B6563FC6}"/>
    <cellStyle name="Normal 4 2 3 3 2 3 2 2 2 2 2 3 2 6 2" xfId="1134" xr:uid="{FEAB9FF3-877E-4D27-97AC-EF0BC0BD90AB}"/>
    <cellStyle name="Normal 4 2 3 3 2 3 2 2 2 2 2 3 2 6 3" xfId="1842" xr:uid="{952FC13D-CF14-4E01-84F6-4CF4AD8D2FAA}"/>
    <cellStyle name="Normal 4 2 3 3 2 3 2 2 2 2 2 3 2 7" xfId="1115" xr:uid="{05D3C3D8-90B0-4AC2-873B-2EFB8E71D515}"/>
    <cellStyle name="Normal 4 2 3 3 2 3 2 2 2 2 2 3 2 8" xfId="1843" xr:uid="{03311F71-1217-4DA0-A166-BE200F856924}"/>
    <cellStyle name="Normal 4 2 3 3 2 3 2 2 2 2 2 3 3" xfId="316" xr:uid="{CF57D206-6C33-4B7F-8E47-89EA938D1209}"/>
    <cellStyle name="Normal 4 2 3 3 2 3 2 2 2 2 2 3 3 2" xfId="1135" xr:uid="{30DB7EE0-D70C-4274-BC41-1B7B0B666E4F}"/>
    <cellStyle name="Normal 4 2 3 3 2 3 2 2 2 2 2 3 3 3" xfId="1844" xr:uid="{4E8E1C88-BA2A-4928-A027-9D55C729F1C5}"/>
    <cellStyle name="Normal 4 2 3 3 2 3 2 2 2 2 2 3 4" xfId="1114" xr:uid="{2772D016-FCF5-4C1C-98FC-E27CDEF93CF3}"/>
    <cellStyle name="Normal 4 2 3 3 2 3 2 2 2 2 2 3 5" xfId="1845" xr:uid="{43FB61E8-6299-4C6B-91BA-74DBF81144C8}"/>
    <cellStyle name="Normal 4 2 3 3 2 3 2 2 2 2 2 4" xfId="1112" xr:uid="{F7C19982-8DA4-4A3E-8DC6-9EB2DC901D40}"/>
    <cellStyle name="Normal 4 2 3 3 2 3 2 2 2 2 2 5" xfId="1846" xr:uid="{F3D2F114-7690-4E6A-B2B8-38E573535AC9}"/>
    <cellStyle name="Normal 4 2 3 3 2 3 2 2 2 2 3" xfId="317" xr:uid="{D39EEE8B-14EA-4547-A35F-BF3D3516BCBE}"/>
    <cellStyle name="Normal 4 2 3 3 2 3 2 2 2 2 3 2" xfId="318" xr:uid="{F9A4A190-AD3B-4514-ABA1-F55B396B58FD}"/>
    <cellStyle name="Normal 4 2 3 3 2 3 2 2 2 2 3 2 2" xfId="319" xr:uid="{5F7D27DE-F9C5-4D3B-8C1D-FBE9D272E1F1}"/>
    <cellStyle name="Normal 4 2 3 3 2 3 2 2 2 2 3 2 2 2" xfId="1138" xr:uid="{6723AA90-8411-4A0B-819C-B3C7ACE25AFC}"/>
    <cellStyle name="Normal 4 2 3 3 2 3 2 2 2 2 3 2 2 3" xfId="1847" xr:uid="{44EF4206-2EEC-41AE-8E3F-899EC91CCCBF}"/>
    <cellStyle name="Normal 4 2 3 3 2 3 2 2 2 2 3 2 3" xfId="1137" xr:uid="{A053E8FF-E59F-4D45-B879-19868951D762}"/>
    <cellStyle name="Normal 4 2 3 3 2 3 2 2 2 2 3 2 4" xfId="1848" xr:uid="{6281D8E0-9CFE-4769-9884-7ACB4503B046}"/>
    <cellStyle name="Normal 4 2 3 3 2 3 2 2 2 2 3 3" xfId="320" xr:uid="{0FC460DC-64E9-4ADE-9AED-9A2165FEFD68}"/>
    <cellStyle name="Normal 4 2 3 3 2 3 2 2 2 2 3 3 2" xfId="321" xr:uid="{A2BA9F57-188B-481A-B050-DCCC05A876DB}"/>
    <cellStyle name="Normal 4 2 3 3 2 3 2 2 2 2 3 3 2 2" xfId="1140" xr:uid="{2A11C5BB-C078-4581-A3FA-840816E50AAC}"/>
    <cellStyle name="Normal 4 2 3 3 2 3 2 2 2 2 3 3 2 3" xfId="1849" xr:uid="{4CABE4C6-DDFB-42EE-90BD-C511E6251D1A}"/>
    <cellStyle name="Normal 4 2 3 3 2 3 2 2 2 2 3 3 3" xfId="1139" xr:uid="{1F61FE99-74F9-4804-A051-DA191DD752BA}"/>
    <cellStyle name="Normal 4 2 3 3 2 3 2 2 2 2 3 3 4" xfId="1850" xr:uid="{85BEDD60-EF45-4F59-AC35-44818869D525}"/>
    <cellStyle name="Normal 4 2 3 3 2 3 2 2 2 2 3 4" xfId="322" xr:uid="{8CD677BE-222C-48EE-B3B1-AAB73A46DF68}"/>
    <cellStyle name="Normal 4 2 3 3 2 3 2 2 2 2 3 4 2" xfId="323" xr:uid="{57EE8000-796B-46B6-B25F-59E84C634CF2}"/>
    <cellStyle name="Normal 4 2 3 3 2 3 2 2 2 2 3 4 2 2" xfId="1142" xr:uid="{640ECC50-E9DF-4B07-AD59-409FD9368F9D}"/>
    <cellStyle name="Normal 4 2 3 3 2 3 2 2 2 2 3 4 2 3" xfId="1851" xr:uid="{0E2D0DA0-96EE-495F-A98F-27B7F55C0373}"/>
    <cellStyle name="Normal 4 2 3 3 2 3 2 2 2 2 3 4 3" xfId="1141" xr:uid="{0D0B0DAC-93E0-4921-BBFC-E3B540D59795}"/>
    <cellStyle name="Normal 4 2 3 3 2 3 2 2 2 2 3 4 4" xfId="1852" xr:uid="{190A9B3D-B971-4874-837A-A7CEEA416701}"/>
    <cellStyle name="Normal 4 2 3 3 2 3 2 2 2 2 3 5" xfId="324" xr:uid="{8BE108A3-A1DC-4820-A373-D0E6EF8320F2}"/>
    <cellStyle name="Normal 4 2 3 3 2 3 2 2 2 2 3 5 2" xfId="1143" xr:uid="{C7A50DB2-7FC7-4E62-91A3-4A05AF5C5DAF}"/>
    <cellStyle name="Normal 4 2 3 3 2 3 2 2 2 2 3 5 3" xfId="1853" xr:uid="{93B50B76-1590-4E56-91D1-C8479FCD44A3}"/>
    <cellStyle name="Normal 4 2 3 3 2 3 2 2 2 2 3 6" xfId="1136" xr:uid="{AB17696A-E8A1-4D75-82C7-F8683F85E8BD}"/>
    <cellStyle name="Normal 4 2 3 3 2 3 2 2 2 2 3 7" xfId="1854" xr:uid="{D3A7257E-D857-4F6E-B9CE-2BC2D01F9BA1}"/>
    <cellStyle name="Normal 4 2 3 3 2 3 2 2 2 2 4" xfId="325" xr:uid="{03B1C7EF-3F14-406A-B63F-E7EF6809EB74}"/>
    <cellStyle name="Normal 4 2 3 3 2 3 2 2 2 2 4 2" xfId="326" xr:uid="{A8ECDEFA-74E0-4864-B375-933FCB496970}"/>
    <cellStyle name="Normal 4 2 3 3 2 3 2 2 2 2 4 2 2" xfId="327" xr:uid="{F265E8A3-3073-42F7-BF2D-98629F8C6D63}"/>
    <cellStyle name="Normal 4 2 3 3 2 3 2 2 2 2 4 2 2 2" xfId="328" xr:uid="{59A41B23-B9F7-485D-B498-F37CA88CFFA4}"/>
    <cellStyle name="Normal 4 2 3 3 2 3 2 2 2 2 4 2 2 2 2" xfId="1147" xr:uid="{78C1A5B1-B810-4700-AD93-8CD4BDD83402}"/>
    <cellStyle name="Normal 4 2 3 3 2 3 2 2 2 2 4 2 2 2 3" xfId="1855" xr:uid="{AE4922D4-4E29-4C8F-8C64-B86CC9D7D01D}"/>
    <cellStyle name="Normal 4 2 3 3 2 3 2 2 2 2 4 2 2 3" xfId="1146" xr:uid="{CC07972D-4278-4EA5-9666-567770D6C62A}"/>
    <cellStyle name="Normal 4 2 3 3 2 3 2 2 2 2 4 2 2 4" xfId="1856" xr:uid="{4AB13A41-E860-415E-92D7-3906F663B286}"/>
    <cellStyle name="Normal 4 2 3 3 2 3 2 2 2 2 4 2 3" xfId="329" xr:uid="{B83435E4-9FE5-4419-AFF1-FCE5A5915E4B}"/>
    <cellStyle name="Normal 4 2 3 3 2 3 2 2 2 2 4 2 3 2" xfId="330" xr:uid="{801B943D-0650-432A-9046-28FD8EEA0DB5}"/>
    <cellStyle name="Normal 4 2 3 3 2 3 2 2 2 2 4 2 3 2 2" xfId="1149" xr:uid="{5433438A-378C-48A4-9CEF-0E85DC662E95}"/>
    <cellStyle name="Normal 4 2 3 3 2 3 2 2 2 2 4 2 3 2 3" xfId="1857" xr:uid="{BC99A94B-158D-4F5A-A5CE-47F96E015316}"/>
    <cellStyle name="Normal 4 2 3 3 2 3 2 2 2 2 4 2 3 3" xfId="1148" xr:uid="{F11CD3B4-9515-41D5-B233-6DE3A7AAA477}"/>
    <cellStyle name="Normal 4 2 3 3 2 3 2 2 2 2 4 2 3 4" xfId="1858" xr:uid="{E5D04C94-8D98-43C3-B785-D8F820ABBB46}"/>
    <cellStyle name="Normal 4 2 3 3 2 3 2 2 2 2 4 2 4" xfId="331" xr:uid="{8775B5F5-C4E5-4314-82A8-78380E30C3C0}"/>
    <cellStyle name="Normal 4 2 3 3 2 3 2 2 2 2 4 2 4 2" xfId="332" xr:uid="{E54CEAC5-209A-4BEB-964E-BC29D21AEE48}"/>
    <cellStyle name="Normal 4 2 3 3 2 3 2 2 2 2 4 2 4 2 2" xfId="1151" xr:uid="{5E744CF7-F650-440B-8A9E-951D2F571936}"/>
    <cellStyle name="Normal 4 2 3 3 2 3 2 2 2 2 4 2 4 2 2 2" xfId="333" xr:uid="{9BC725E0-8BD6-4103-B30B-AD81FEB80066}"/>
    <cellStyle name="Normal 4 2 3 3 2 3 2 2 2 2 4 2 4 2 2 2 2" xfId="1152" xr:uid="{624388E1-3BCE-410A-BFF7-5E91791BB26D}"/>
    <cellStyle name="Normal 4 2 3 3 2 3 2 2 2 2 4 2 4 2 2 2 3" xfId="1859" xr:uid="{448AF319-9051-4759-A3FC-AD1FAEDC3666}"/>
    <cellStyle name="Normal 4 2 3 3 2 3 2 2 2 2 4 2 4 2 3" xfId="1860" xr:uid="{FC744C80-1219-4C93-9DB1-FA08A27605B4}"/>
    <cellStyle name="Normal 4 2 3 3 2 3 2 2 2 2 4 2 4 3" xfId="1150" xr:uid="{783B84BE-E535-4783-B8B7-3909F156E6B8}"/>
    <cellStyle name="Normal 4 2 3 3 2 3 2 2 2 2 4 2 4 4" xfId="1861" xr:uid="{A0670EB5-E37E-4076-A8EB-B5B910EBC822}"/>
    <cellStyle name="Normal 4 2 3 3 2 3 2 2 2 2 4 2 5" xfId="334" xr:uid="{F1873232-4487-4ACB-B4AF-0616BD03EA69}"/>
    <cellStyle name="Normal 4 2 3 3 2 3 2 2 2 2 4 2 5 2" xfId="1153" xr:uid="{3E34C36D-FF53-42E6-8D0A-368BF8A43495}"/>
    <cellStyle name="Normal 4 2 3 3 2 3 2 2 2 2 4 2 5 3" xfId="1862" xr:uid="{BEC4046F-5087-4D46-AB49-A5AF9F8D0475}"/>
    <cellStyle name="Normal 4 2 3 3 2 3 2 2 2 2 4 2 6" xfId="1145" xr:uid="{21CE4706-565C-49BF-BDBE-3A53CAB0D01A}"/>
    <cellStyle name="Normal 4 2 3 3 2 3 2 2 2 2 4 2 7" xfId="1863" xr:uid="{0CFFE89C-E100-4302-B91A-8ECAE8D768E7}"/>
    <cellStyle name="Normal 4 2 3 3 2 3 2 2 2 2 4 3" xfId="335" xr:uid="{0E2265A6-31BB-4B91-A72D-C01BEFC76819}"/>
    <cellStyle name="Normal 4 2 3 3 2 3 2 2 2 2 4 3 2" xfId="1154" xr:uid="{797D9888-7315-4D5B-A602-201160B1EDBE}"/>
    <cellStyle name="Normal 4 2 3 3 2 3 2 2 2 2 4 3 3" xfId="1864" xr:uid="{09665884-5622-4611-878F-CA883CEC2933}"/>
    <cellStyle name="Normal 4 2 3 3 2 3 2 2 2 2 4 4" xfId="1144" xr:uid="{2BDADF9F-4371-43C4-8EC7-EB39A1C892FA}"/>
    <cellStyle name="Normal 4 2 3 3 2 3 2 2 2 2 4 5" xfId="1865" xr:uid="{88703A15-29F7-439C-96EC-DB9896020335}"/>
    <cellStyle name="Normal 4 2 3 3 2 3 2 2 2 2 5" xfId="336" xr:uid="{AC8FDB43-D85C-41D3-9832-940DFFEE9B19}"/>
    <cellStyle name="Normal 4 2 3 3 2 3 2 2 2 2 5 2" xfId="1155" xr:uid="{0E86191C-C08B-4D8E-AF1E-1377D1C4B32A}"/>
    <cellStyle name="Normal 4 2 3 3 2 3 2 2 2 2 5 3" xfId="1866" xr:uid="{DB9E4F19-BC99-4303-A18A-4A1CDFF2E5FB}"/>
    <cellStyle name="Normal 4 2 3 3 2 3 2 2 2 2 6" xfId="1111" xr:uid="{FC056D52-4429-4CA3-9DA8-B22408BC378E}"/>
    <cellStyle name="Normal 4 2 3 3 2 3 2 2 2 2 7" xfId="1867" xr:uid="{CD86D5F8-7DAF-4FB7-A8B3-4CD9C8A55754}"/>
    <cellStyle name="Normal 4 2 3 3 2 3 2 2 2 3" xfId="337" xr:uid="{0BA67472-F3ED-44B5-B2B8-FB5D42D2CF86}"/>
    <cellStyle name="Normal 4 2 3 3 2 3 2 2 2 3 2" xfId="1156" xr:uid="{1E631BE1-9B25-4D54-8552-CC6BB96564B1}"/>
    <cellStyle name="Normal 4 2 3 3 2 3 2 2 2 3 3" xfId="1868" xr:uid="{161E4C32-54BA-480D-B8B4-DAAE8CA7559C}"/>
    <cellStyle name="Normal 4 2 3 3 2 3 2 2 2 4" xfId="1110" xr:uid="{724EF059-7B27-4FB1-A3F2-8E57621CA112}"/>
    <cellStyle name="Normal 4 2 3 3 2 3 2 2 2 5" xfId="1869" xr:uid="{EAB864A0-D73F-4ECD-8C1C-B53E19104971}"/>
    <cellStyle name="Normal 4 2 3 3 2 3 2 2 3" xfId="338" xr:uid="{C21E5498-AEAA-4BB2-9FE3-B7850C24D30D}"/>
    <cellStyle name="Normal 4 2 3 3 2 3 2 2 3 2" xfId="1157" xr:uid="{8EEB9AD9-E34B-4131-B96C-A9ACA3786E31}"/>
    <cellStyle name="Normal 4 2 3 3 2 3 2 2 3 3" xfId="1870" xr:uid="{CA154C9A-FF03-4BA5-9637-94CE472723E2}"/>
    <cellStyle name="Normal 4 2 3 3 2 3 2 2 4" xfId="1109" xr:uid="{F46F021E-21D7-4B66-A43E-582D467F844B}"/>
    <cellStyle name="Normal 4 2 3 3 2 3 2 2 5" xfId="1871" xr:uid="{D11B505F-3874-4930-9B30-7D1C129623E0}"/>
    <cellStyle name="Normal 4 2 3 3 2 3 2 3" xfId="339" xr:uid="{14D4CF67-BBBC-463E-A815-4F9EDF0A9207}"/>
    <cellStyle name="Normal 4 2 3 3 2 3 2 3 2" xfId="1158" xr:uid="{A3CAB829-42B4-4C08-B967-4609D5705C1F}"/>
    <cellStyle name="Normal 4 2 3 3 2 3 2 3 3" xfId="1872" xr:uid="{C872D4AC-A120-4E3C-861F-B19C387E97EF}"/>
    <cellStyle name="Normal 4 2 3 3 2 3 2 4" xfId="1108" xr:uid="{BB9B4886-0A90-4376-A304-7A948649F47D}"/>
    <cellStyle name="Normal 4 2 3 3 2 3 2 5" xfId="1873" xr:uid="{CE18E06D-0BA1-4EC8-8A89-36D0E454E81E}"/>
    <cellStyle name="Normal 4 2 3 3 2 3 3" xfId="340" xr:uid="{9E177DBE-2791-4CC0-9900-1631422BBCBF}"/>
    <cellStyle name="Normal 4 2 3 3 2 3 3 2" xfId="1159" xr:uid="{53434BDA-18F9-4AAC-B0D7-E78C4D1A43D0}"/>
    <cellStyle name="Normal 4 2 3 3 2 3 3 3" xfId="1874" xr:uid="{62C2306D-E1FD-4465-BB63-E929D4C1EF52}"/>
    <cellStyle name="Normal 4 2 3 3 2 3 4" xfId="1107" xr:uid="{F6E3EAAA-3BC9-4A07-A52F-364E0330B3BD}"/>
    <cellStyle name="Normal 4 2 3 3 2 3 5" xfId="1875" xr:uid="{9352E888-8F4D-4BB7-BDAB-2824DA947657}"/>
    <cellStyle name="Normal 4 2 3 3 2 4" xfId="341" xr:uid="{22702508-2435-4B2A-B5F2-266A77D3D6FD}"/>
    <cellStyle name="Normal 4 2 3 3 2 4 2" xfId="1160" xr:uid="{5C86479F-DD9E-48F1-B00A-3AD0C466F07D}"/>
    <cellStyle name="Normal 4 2 3 3 2 4 3" xfId="1876" xr:uid="{67A4D53D-B456-407B-B559-95727906A16D}"/>
    <cellStyle name="Normal 4 2 3 3 2 5" xfId="1098" xr:uid="{EE83978A-1651-415D-84F7-89E388047D20}"/>
    <cellStyle name="Normal 4 2 3 3 2 6" xfId="1877" xr:uid="{078F8F2D-EA75-403C-9635-85196FB315B8}"/>
    <cellStyle name="Normal 4 2 3 3 3" xfId="342" xr:uid="{F88DF32B-7E7C-483B-8A0E-9A36EE191345}"/>
    <cellStyle name="Normal 4 2 3 3 3 2" xfId="1161" xr:uid="{AF022198-4FF7-4305-A209-B83E242EE13D}"/>
    <cellStyle name="Normal 4 2 3 3 3 3" xfId="1878" xr:uid="{1BB88786-ECDC-4B15-AF15-5DBE950E3B27}"/>
    <cellStyle name="Normal 4 2 3 3 4" xfId="1097" xr:uid="{513275F4-8E96-4D4B-99FA-40B13591E65D}"/>
    <cellStyle name="Normal 4 2 3 3 5" xfId="1879" xr:uid="{02688F7B-E1A9-4696-B19F-ADBCAD911F7A}"/>
    <cellStyle name="Normal 4 2 3 4" xfId="343" xr:uid="{07183F38-F0E9-49B0-AC85-E0A70E749D1E}"/>
    <cellStyle name="Normal 4 2 3 4 2" xfId="1162" xr:uid="{BFC07A55-4B6C-47E4-AB5A-EF8EA649124F}"/>
    <cellStyle name="Normal 4 2 3 4 3" xfId="1880" xr:uid="{669BA47A-0EAE-4731-A0D3-9CBC7AFF7534}"/>
    <cellStyle name="Normal 4 2 3 5" xfId="1064" xr:uid="{33FED72B-5AB9-410F-B79A-4496CD780990}"/>
    <cellStyle name="Normal 4 2 3 6" xfId="1881" xr:uid="{31240C2A-AF8E-4398-8637-41E4553FAA00}"/>
    <cellStyle name="Normal 4 2 4" xfId="344" xr:uid="{0D391516-DF42-436F-9E2A-BE66888B20F5}"/>
    <cellStyle name="Normal 4 2 4 2" xfId="345" xr:uid="{E77E5930-D5EC-4D95-804C-0A4C0734F4D7}"/>
    <cellStyle name="Normal 4 2 4 3" xfId="346" xr:uid="{B251CE14-7DB5-4400-9BFE-95915DB7E179}"/>
    <cellStyle name="Normal 4 2 5" xfId="347" xr:uid="{D32DFD44-ECA1-49CF-956B-A7C68FFEE4A8}"/>
    <cellStyle name="Normal 4 2 5 2" xfId="348" xr:uid="{EC272E43-67FB-4AFA-8F45-FBF5FCE41F57}"/>
    <cellStyle name="Normal 4 2 5 2 2" xfId="1163" xr:uid="{96905935-0E38-4399-8D02-29B6E73093CB}"/>
    <cellStyle name="Normal 4 2 5 2 3" xfId="1882" xr:uid="{60B37AF5-DF0A-4240-9EDC-89DA5D9ED318}"/>
    <cellStyle name="Normal 4 2 5 3" xfId="349" xr:uid="{0A7F00C8-F64E-45D9-907A-730CBEB43263}"/>
    <cellStyle name="Normal 4 2 5 3 2" xfId="1164" xr:uid="{14B47345-EF9B-4F6D-B11D-31F2ACAB8515}"/>
    <cellStyle name="Normal 4 2 5 3 3" xfId="1883" xr:uid="{0EED95DC-41BF-4060-BB82-0EF644D534E6}"/>
    <cellStyle name="Normal 4 2 6" xfId="350" xr:uid="{76BBB6C6-5228-4A71-A6AF-32B5042454FD}"/>
    <cellStyle name="Normal 4 2 7" xfId="351" xr:uid="{DF7AA0C4-1AF3-41BF-AFB0-1964BA4BDC9A}"/>
    <cellStyle name="Normal 4 2 8" xfId="352" xr:uid="{7DF50130-DD20-4DF0-BAEA-27963E9DF28E}"/>
    <cellStyle name="Normal 4 3" xfId="353" xr:uid="{F84E35BB-81CF-4D95-AE53-02C35D249358}"/>
    <cellStyle name="Normal 4 3 2" xfId="354" xr:uid="{8DD3E8D1-349D-4872-89C4-2E5A2ADE1986}"/>
    <cellStyle name="Normal 4 3 2 2" xfId="355" xr:uid="{1237CF85-2A02-4A2C-A066-F42E183B6C52}"/>
    <cellStyle name="Normal 4 3 2 2 2" xfId="356" xr:uid="{5220CD06-D3D9-46DE-8366-C7E410BACE8A}"/>
    <cellStyle name="Normal 4 3 2 2 2 2" xfId="357" xr:uid="{909B76EC-0451-44F1-A81A-D316ABB6AD64}"/>
    <cellStyle name="Normal 4 3 2 2 2 2 2" xfId="358" xr:uid="{AF13D4BE-7443-423A-A806-B7093AD3E849}"/>
    <cellStyle name="Normal 4 3 2 2 2 2 2 2" xfId="1170" xr:uid="{DA64DC55-830A-433E-8B2C-BBBEB65A4E0A}"/>
    <cellStyle name="Normal 4 3 2 2 2 2 2 3" xfId="1884" xr:uid="{B884DA1D-46DF-428E-AE5F-695685160735}"/>
    <cellStyle name="Normal 4 3 2 2 2 2 3" xfId="1169" xr:uid="{0E52A6A0-6C23-4AC8-A420-B7DA5E6D5D4A}"/>
    <cellStyle name="Normal 4 3 2 2 2 2 4" xfId="1885" xr:uid="{217A3934-385C-458D-862D-B8102E7580EA}"/>
    <cellStyle name="Normal 4 3 2 2 2 3" xfId="359" xr:uid="{A0352DAE-026E-422B-8A16-2D91F92DA696}"/>
    <cellStyle name="Normal 4 3 2 2 2 3 2" xfId="360" xr:uid="{DB2E10B6-13B2-42AF-A812-47166DF72BD8}"/>
    <cellStyle name="Normal 4 3 2 2 2 3 2 2" xfId="361" xr:uid="{B5D0B9DC-7534-4857-81A2-A54D269643A2}"/>
    <cellStyle name="Normal 4 3 2 2 2 3 2 2 2" xfId="362" xr:uid="{D4F0C501-06BC-4450-9706-B418A3B59F71}"/>
    <cellStyle name="Normal 4 3 2 2 2 3 2 2 2 2" xfId="363" xr:uid="{C2070754-BEA1-435A-B441-8D5BD4B5EDB8}"/>
    <cellStyle name="Normal 4 3 2 2 2 3 2 2 2 2 2" xfId="1175" xr:uid="{E629EFC2-8DC3-411D-B75B-CB2881DF1CB1}"/>
    <cellStyle name="Normal 4 3 2 2 2 3 2 2 2 2 3" xfId="1886" xr:uid="{5235A89E-C617-4A23-BBE7-2D9319C1BAE1}"/>
    <cellStyle name="Normal 4 3 2 2 2 3 2 2 2 3" xfId="364" xr:uid="{E6BAEFF7-87F6-49A7-BAA9-E38369389EA2}"/>
    <cellStyle name="Normal 4 3 2 2 2 3 2 2 2 3 2" xfId="365" xr:uid="{401DC7E2-43AC-45F3-89AC-A22901F14E7B}"/>
    <cellStyle name="Normal 4 3 2 2 2 3 2 2 2 3 2 2" xfId="1177" xr:uid="{FDC33944-E338-4D9D-95B8-1D4DD0EEA858}"/>
    <cellStyle name="Normal 4 3 2 2 2 3 2 2 2 3 2 3" xfId="1887" xr:uid="{02887D90-2D50-4885-844D-915242B80E14}"/>
    <cellStyle name="Normal 4 3 2 2 2 3 2 2 2 3 3" xfId="1176" xr:uid="{9AF97662-4CFA-40DF-A8BC-9FEA223A69AE}"/>
    <cellStyle name="Normal 4 3 2 2 2 3 2 2 2 3 4" xfId="1888" xr:uid="{E600A0E8-C955-48B3-BB24-861D05B15844}"/>
    <cellStyle name="Normal 4 3 2 2 2 3 2 2 2 4" xfId="1174" xr:uid="{392068B9-0E38-4546-B04A-421CCED3DB12}"/>
    <cellStyle name="Normal 4 3 2 2 2 3 2 2 2 5" xfId="1889" xr:uid="{33E4009B-3FAD-4490-8CE9-0D2F73E5B49B}"/>
    <cellStyle name="Normal 4 3 2 2 2 3 2 2 3" xfId="366" xr:uid="{84EE46DA-AD5E-4FE8-B3E3-AE2400450D8E}"/>
    <cellStyle name="Normal 4 3 2 2 2 3 2 2 3 2" xfId="1178" xr:uid="{5002A3A1-79EB-44FE-A3D5-F49A75CB42EE}"/>
    <cellStyle name="Normal 4 3 2 2 2 3 2 2 3 3" xfId="1890" xr:uid="{7985BB98-1197-4FCD-9E23-E7E691A465D2}"/>
    <cellStyle name="Normal 4 3 2 2 2 3 2 2 4" xfId="1173" xr:uid="{4E8A8698-362A-4ABA-BD98-FF37F4506A27}"/>
    <cellStyle name="Normal 4 3 2 2 2 3 2 2 5" xfId="1891" xr:uid="{3EFFE5A2-C024-43CD-8FED-0F7C69862F72}"/>
    <cellStyle name="Normal 4 3 2 2 2 3 2 3" xfId="367" xr:uid="{5DF0B070-A2A2-49BE-9B4E-66BD51C1BD5E}"/>
    <cellStyle name="Normal 4 3 2 2 2 3 2 3 2" xfId="1179" xr:uid="{85579D44-FC89-4456-980C-9980FCB05FB5}"/>
    <cellStyle name="Normal 4 3 2 2 2 3 2 3 3" xfId="1892" xr:uid="{2F6F340D-F983-48AB-9495-B4A94AA552C8}"/>
    <cellStyle name="Normal 4 3 2 2 2 3 2 4" xfId="1172" xr:uid="{C34AAA77-77CC-4719-8D98-C18B108278E6}"/>
    <cellStyle name="Normal 4 3 2 2 2 3 2 5" xfId="1893" xr:uid="{B343EA8F-D365-4C24-BB3E-F23CF9CF5515}"/>
    <cellStyle name="Normal 4 3 2 2 2 3 3" xfId="368" xr:uid="{272EF751-C24E-401E-B2B1-5BC5C73A661C}"/>
    <cellStyle name="Normal 4 3 2 2 2 3 3 2" xfId="1180" xr:uid="{3BBBF8F1-F79C-4C47-9C3A-4A31B3E8FE6D}"/>
    <cellStyle name="Normal 4 3 2 2 2 3 3 3" xfId="1894" xr:uid="{6D80C91F-81F5-4945-8596-2F9DFDD3210E}"/>
    <cellStyle name="Normal 4 3 2 2 2 3 4" xfId="1171" xr:uid="{FBFF2D66-0A37-4654-AB03-0924D06D71B9}"/>
    <cellStyle name="Normal 4 3 2 2 2 3 5" xfId="1895" xr:uid="{92F4FFC0-AB10-43FB-972F-407632C638AD}"/>
    <cellStyle name="Normal 4 3 2 2 2 4" xfId="369" xr:uid="{1E6ABFC2-DC9F-45DE-9CB2-3C7FDC2628F5}"/>
    <cellStyle name="Normal 4 3 2 2 2 4 2" xfId="1181" xr:uid="{BFFC15AE-BF61-4788-898D-D97049CE47B5}"/>
    <cellStyle name="Normal 4 3 2 2 2 4 3" xfId="1896" xr:uid="{287EFFD4-8A05-4D41-A46A-5C7B034253EE}"/>
    <cellStyle name="Normal 4 3 2 2 2 5" xfId="1168" xr:uid="{719050C0-CE38-4EEF-AA9F-D1EB1E95D4A9}"/>
    <cellStyle name="Normal 4 3 2 2 2 6" xfId="1897" xr:uid="{BBD683F2-8961-4634-B6C0-BF420C435174}"/>
    <cellStyle name="Normal 4 3 2 2 3" xfId="370" xr:uid="{106CBF84-F0A3-44DE-BE0B-13F5D87AD616}"/>
    <cellStyle name="Normal 4 3 2 2 3 2" xfId="371" xr:uid="{C36794FC-7BBA-48B9-91DE-148DC3D22A80}"/>
    <cellStyle name="Normal 4 3 2 2 3 2 2" xfId="372" xr:uid="{1A5ABDAD-3C98-4DB7-872A-449C43C45160}"/>
    <cellStyle name="Normal 4 3 2 2 3 2 2 2" xfId="373" xr:uid="{49BC8BAB-713D-488E-AFBD-DBF888745B14}"/>
    <cellStyle name="Normal 4 3 2 2 3 2 2 2 2" xfId="374" xr:uid="{418C339B-8276-4D6C-8669-868A03452D30}"/>
    <cellStyle name="Normal 4 3 2 2 3 2 2 2 2 2" xfId="375" xr:uid="{5F4CCD2B-9DF5-406E-9DD3-532546CCB704}"/>
    <cellStyle name="Normal 4 3 2 2 3 2 2 2 2 2 2" xfId="376" xr:uid="{4272401C-FC85-4756-A194-D1A7B3A1D8E5}"/>
    <cellStyle name="Normal 4 3 2 2 3 2 2 2 2 2 2 2" xfId="377" xr:uid="{56A2BB3E-95B8-4194-91F3-90C340852AD4}"/>
    <cellStyle name="Normal 4 3 2 2 3 2 2 2 2 2 2 2 2" xfId="1189" xr:uid="{701990E5-1A39-40A6-BDB4-36D7A941726F}"/>
    <cellStyle name="Normal 4 3 2 2 3 2 2 2 2 2 2 2 3" xfId="1898" xr:uid="{3F3C9920-871E-4C48-820C-F834ED03B333}"/>
    <cellStyle name="Normal 4 3 2 2 3 2 2 2 2 2 2 3" xfId="1188" xr:uid="{A8FDB7E0-28D0-4AE8-9BDE-B0E3953BAEB4}"/>
    <cellStyle name="Normal 4 3 2 2 3 2 2 2 2 2 2 4" xfId="1899" xr:uid="{7D912EA4-543E-4D4A-8F2B-8FC5E2B28D18}"/>
    <cellStyle name="Normal 4 3 2 2 3 2 2 2 2 2 3" xfId="378" xr:uid="{3865FEC7-5DD2-4A79-9EE4-F0CA4AD53E73}"/>
    <cellStyle name="Normal 4 3 2 2 3 2 2 2 2 2 3 2" xfId="1190" xr:uid="{FB6B5C63-6A33-478F-A57C-0A4FEFD00BF2}"/>
    <cellStyle name="Normal 4 3 2 2 3 2 2 2 2 2 3 3" xfId="1900" xr:uid="{5512D71B-AB06-45E7-91FD-090268BE59D4}"/>
    <cellStyle name="Normal 4 3 2 2 3 2 2 2 2 2 4" xfId="1187" xr:uid="{AC926AD9-81A5-44FC-AC5A-5C7413C7A335}"/>
    <cellStyle name="Normal 4 3 2 2 3 2 2 2 2 2 5" xfId="1901" xr:uid="{6C98C315-2451-4E04-8701-B002760EBBEB}"/>
    <cellStyle name="Normal 4 3 2 2 3 2 2 2 2 3" xfId="379" xr:uid="{EAD479A7-3E6D-4D68-B998-D6022AFD4B91}"/>
    <cellStyle name="Normal 4 3 2 2 3 2 2 2 2 3 2" xfId="1191" xr:uid="{C37C8B45-1A79-4F50-8765-C7F00C0CCF6E}"/>
    <cellStyle name="Normal 4 3 2 2 3 2 2 2 2 3 3" xfId="1902" xr:uid="{94F2D226-86C0-4F45-9C4D-04EBF43EEB45}"/>
    <cellStyle name="Normal 4 3 2 2 3 2 2 2 2 4" xfId="1186" xr:uid="{D5839C21-56B3-4543-BACF-3705A9A91104}"/>
    <cellStyle name="Normal 4 3 2 2 3 2 2 2 2 5" xfId="1903" xr:uid="{8F6FA323-B77E-420F-AD03-7FD14E8F5184}"/>
    <cellStyle name="Normal 4 3 2 2 3 2 2 2 3" xfId="380" xr:uid="{EE2E23FD-478B-4988-B481-B640076904D7}"/>
    <cellStyle name="Normal 4 3 2 2 3 2 2 2 3 2" xfId="1192" xr:uid="{31968256-440C-42D8-A23F-662DFF656956}"/>
    <cellStyle name="Normal 4 3 2 2 3 2 2 2 3 3" xfId="1904" xr:uid="{6E4CD1FC-E2D4-4FD7-8CC5-B3648CE37F73}"/>
    <cellStyle name="Normal 4 3 2 2 3 2 2 2 4" xfId="1185" xr:uid="{C9D4C570-CA9C-4822-8F50-5FCBB7260871}"/>
    <cellStyle name="Normal 4 3 2 2 3 2 2 2 5" xfId="1905" xr:uid="{E4D2F96E-A233-48F9-B3ED-F45F948CFEED}"/>
    <cellStyle name="Normal 4 3 2 2 3 2 2 3" xfId="381" xr:uid="{D8A8BEB7-4FE4-4509-8123-D9EF47F70159}"/>
    <cellStyle name="Normal 4 3 2 2 3 2 2 3 2" xfId="1193" xr:uid="{9194EA2C-40C7-4EE7-89A9-B2A96A9DC1DA}"/>
    <cellStyle name="Normal 4 3 2 2 3 2 2 3 3" xfId="1906" xr:uid="{6DE026C0-B17A-405D-BD40-BEA5A46D63D5}"/>
    <cellStyle name="Normal 4 3 2 2 3 2 2 4" xfId="1184" xr:uid="{DFD01265-82C5-4C23-96C2-D2831D5DD53D}"/>
    <cellStyle name="Normal 4 3 2 2 3 2 2 5" xfId="1907" xr:uid="{B7EBA702-EAB1-4A81-B91D-F144B9D8F2DB}"/>
    <cellStyle name="Normal 4 3 2 2 3 2 3" xfId="382" xr:uid="{4DBAC4E4-69D9-49B3-A7AA-63FA61FBAFC5}"/>
    <cellStyle name="Normal 4 3 2 2 3 2 3 2" xfId="1194" xr:uid="{074D73EE-27E1-4D04-9892-E0B35559175E}"/>
    <cellStyle name="Normal 4 3 2 2 3 2 3 3" xfId="1908" xr:uid="{BD525A27-AD32-47DB-8E07-1D93A6947D40}"/>
    <cellStyle name="Normal 4 3 2 2 3 2 4" xfId="1183" xr:uid="{A298653F-2412-41F6-B7F4-CF5BEBA6F2A7}"/>
    <cellStyle name="Normal 4 3 2 2 3 2 5" xfId="1909" xr:uid="{7A8E490E-C84F-47A8-9CA4-0A0F3C87CD87}"/>
    <cellStyle name="Normal 4 3 2 2 3 3" xfId="383" xr:uid="{2CBF2D74-6A71-4898-944A-2D9EFE7736BA}"/>
    <cellStyle name="Normal 4 3 2 2 3 3 2" xfId="1195" xr:uid="{67D5AF22-2B5F-471C-9BBC-B330383C0DDB}"/>
    <cellStyle name="Normal 4 3 2 2 3 3 3" xfId="1910" xr:uid="{02272965-CBA5-4937-959F-8B929584E2DF}"/>
    <cellStyle name="Normal 4 3 2 2 3 4" xfId="1182" xr:uid="{30145CBF-48CB-4E74-A7F1-AF704A596945}"/>
    <cellStyle name="Normal 4 3 2 2 3 5" xfId="1911" xr:uid="{91CF881C-9FD0-4A12-9DF9-821D58AC18BE}"/>
    <cellStyle name="Normal 4 3 2 2 4" xfId="384" xr:uid="{CAB36BA6-83FD-49A0-ABAB-52E064B826F0}"/>
    <cellStyle name="Normal 4 3 2 2 4 2" xfId="1196" xr:uid="{964A2EE5-1829-436F-8A84-5ABE686BF10F}"/>
    <cellStyle name="Normal 4 3 2 2 4 3" xfId="1912" xr:uid="{7D5F53C1-C90F-4FC0-A45B-13C747E1CC35}"/>
    <cellStyle name="Normal 4 3 2 2 5" xfId="1167" xr:uid="{532B5EA6-4036-4F7C-86F6-8783C3010D3E}"/>
    <cellStyle name="Normal 4 3 2 2 6" xfId="1913" xr:uid="{03DCA5B2-A8D5-4139-BBF1-5385FDFC27AA}"/>
    <cellStyle name="Normal 4 3 2 3" xfId="385" xr:uid="{88EF115F-A73A-4B72-B6A8-012512F13158}"/>
    <cellStyle name="Normal 4 3 2 3 2" xfId="386" xr:uid="{E0881EDF-9534-498E-8235-8D6158B94238}"/>
    <cellStyle name="Normal 4 3 2 3 2 2" xfId="387" xr:uid="{B241D756-E918-4C7F-8587-ABB618F6E46E}"/>
    <cellStyle name="Normal 4 3 2 3 2 2 2" xfId="388" xr:uid="{A9A822AD-6929-4A63-84BD-D2C7CAB63EFC}"/>
    <cellStyle name="Normal 4 3 2 3 2 2 2 2" xfId="389" xr:uid="{58F5D3A8-F7C7-4A13-9360-B11B07373ACE}"/>
    <cellStyle name="Normal 4 3 2 3 2 2 2 2 2" xfId="390" xr:uid="{819DE733-2375-4D96-8E03-8460AF08D38B}"/>
    <cellStyle name="Normal 4 3 2 3 2 2 2 2 2 2" xfId="391" xr:uid="{FF55FDE2-2CF9-4301-ADA6-1F877A98DE14}"/>
    <cellStyle name="Normal 4 3 2 3 2 2 2 2 2 2 2" xfId="392" xr:uid="{4DA077FB-42C4-46F0-A097-DCA16ACD6964}"/>
    <cellStyle name="Normal 4 3 2 3 2 2 2 2 2 2 2 2" xfId="393" xr:uid="{659D02DC-E015-4D36-81A2-E50566080FA0}"/>
    <cellStyle name="Normal 4 3 2 3 2 2 2 2 2 2 2 2 2" xfId="394" xr:uid="{09C1FC45-6631-4E91-82F2-D6DF36BB5413}"/>
    <cellStyle name="Normal 4 3 2 3 2 2 2 2 2 2 2 2 2 2" xfId="1206" xr:uid="{91537832-5C15-4C85-A7FC-D058D62212F2}"/>
    <cellStyle name="Normal 4 3 2 3 2 2 2 2 2 2 2 2 2 3" xfId="1914" xr:uid="{A3321612-5367-456B-952C-0BB4FA68B37F}"/>
    <cellStyle name="Normal 4 3 2 3 2 2 2 2 2 2 2 2 3" xfId="395" xr:uid="{F432D316-21FC-43B4-B89D-BF3E788C9E95}"/>
    <cellStyle name="Normal 4 3 2 3 2 2 2 2 2 2 2 2 3 2" xfId="396" xr:uid="{36795BD7-9B04-4FBD-AAE6-6DD21F8B943C}"/>
    <cellStyle name="Normal 4 3 2 3 2 2 2 2 2 2 2 2 3 2 2" xfId="397" xr:uid="{DBBC61ED-0A9D-4EE8-933A-89EE682B222A}"/>
    <cellStyle name="Normal 4 3 2 3 2 2 2 2 2 2 2 2 3 2 2 2" xfId="398" xr:uid="{C7EE7832-83EE-4A86-A14E-09BC0ED1B111}"/>
    <cellStyle name="Normal 4 3 2 3 2 2 2 2 2 2 2 2 3 2 2 2 2" xfId="1210" xr:uid="{707B1405-F9B6-4976-AA93-7E8D37720A62}"/>
    <cellStyle name="Normal 4 3 2 3 2 2 2 2 2 2 2 2 3 2 2 2 3" xfId="1915" xr:uid="{01FBC03F-9FF9-46C4-B1B4-437DE5E16569}"/>
    <cellStyle name="Normal 4 3 2 3 2 2 2 2 2 2 2 2 3 2 2 3" xfId="1209" xr:uid="{7F8A9E74-9820-4ABE-8A0B-47A18866728B}"/>
    <cellStyle name="Normal 4 3 2 3 2 2 2 2 2 2 2 2 3 2 2 4" xfId="1916" xr:uid="{902CADBA-B044-4215-A082-27FDCC4F29F3}"/>
    <cellStyle name="Normal 4 3 2 3 2 2 2 2 2 2 2 2 3 2 3" xfId="399" xr:uid="{6C1E4930-2921-4AE4-AFAA-E2C46B934549}"/>
    <cellStyle name="Normal 4 3 2 3 2 2 2 2 2 2 2 2 3 2 3 2" xfId="400" xr:uid="{F1EE865E-F8F8-4753-A47E-3CD598D12CBD}"/>
    <cellStyle name="Normal 4 3 2 3 2 2 2 2 2 2 2 2 3 2 3 2 2" xfId="1212" xr:uid="{687002F4-5CD9-42E5-8BC3-A9FF79B4BE1D}"/>
    <cellStyle name="Normal 4 3 2 3 2 2 2 2 2 2 2 2 3 2 3 2 3" xfId="1917" xr:uid="{DAF2E97B-657E-4199-9C5B-D2AB17BFBBCD}"/>
    <cellStyle name="Normal 4 3 2 3 2 2 2 2 2 2 2 2 3 2 3 3" xfId="1211" xr:uid="{F5FDAE8A-12D3-465F-8A91-3C8870AB0CA4}"/>
    <cellStyle name="Normal 4 3 2 3 2 2 2 2 2 2 2 2 3 2 3 4" xfId="1918" xr:uid="{69BD2DF9-CBA9-4183-AA79-CB6D9C75316C}"/>
    <cellStyle name="Normal 4 3 2 3 2 2 2 2 2 2 2 2 3 2 4" xfId="401" xr:uid="{A357F6BC-D73B-4AC9-900D-54EAB46FD0F0}"/>
    <cellStyle name="Normal 4 3 2 3 2 2 2 2 2 2 2 2 3 2 4 2" xfId="402" xr:uid="{853D6B2B-7D35-4C9D-B3BF-6FB6BC8570AE}"/>
    <cellStyle name="Normal 4 3 2 3 2 2 2 2 2 2 2 2 3 2 4 2 2" xfId="1214" xr:uid="{F2D34936-4C7B-41B5-8A91-AA7B5742E1FC}"/>
    <cellStyle name="Normal 4 3 2 3 2 2 2 2 2 2 2 2 3 2 4 2 3" xfId="1919" xr:uid="{F9947FA0-9B7A-45CB-B66E-D2E9D818BC48}"/>
    <cellStyle name="Normal 4 3 2 3 2 2 2 2 2 2 2 2 3 2 4 3" xfId="1213" xr:uid="{13434E46-E270-4270-93E2-8A8B66BDCBC9}"/>
    <cellStyle name="Normal 4 3 2 3 2 2 2 2 2 2 2 2 3 2 4 4" xfId="1920" xr:uid="{FB88F247-8FB6-45F1-98F0-F134CCD8C1F3}"/>
    <cellStyle name="Normal 4 3 2 3 2 2 2 2 2 2 2 2 3 2 5" xfId="403" xr:uid="{9F22BE8D-3459-41E2-A43B-C3944198EE1F}"/>
    <cellStyle name="Normal 4 3 2 3 2 2 2 2 2 2 2 2 3 2 5 2" xfId="1215" xr:uid="{2C054CEB-E473-42DA-9EFD-30C8AAA6BC89}"/>
    <cellStyle name="Normal 4 3 2 3 2 2 2 2 2 2 2 2 3 2 5 3" xfId="1921" xr:uid="{50EA84A4-479A-4515-9647-DBFA46D4FEA2}"/>
    <cellStyle name="Normal 4 3 2 3 2 2 2 2 2 2 2 2 3 2 6" xfId="1208" xr:uid="{AC2D8078-C977-4C4D-A7E4-963B066A8660}"/>
    <cellStyle name="Normal 4 3 2 3 2 2 2 2 2 2 2 2 3 2 7" xfId="1922" xr:uid="{9A897275-5A8C-472D-8AD8-722846860F14}"/>
    <cellStyle name="Normal 4 3 2 3 2 2 2 2 2 2 2 2 3 3" xfId="404" xr:uid="{8F3A748B-24E1-4084-9F42-BC5CDA0B6897}"/>
    <cellStyle name="Normal 4 3 2 3 2 2 2 2 2 2 2 2 3 3 2" xfId="1216" xr:uid="{3284FA03-5293-4218-9EFC-AED9AFEAB925}"/>
    <cellStyle name="Normal 4 3 2 3 2 2 2 2 2 2 2 2 3 3 3" xfId="1923" xr:uid="{5D91279E-D387-4126-9307-F5599665FC54}"/>
    <cellStyle name="Normal 4 3 2 3 2 2 2 2 2 2 2 2 3 4" xfId="1207" xr:uid="{12242ADA-E103-484D-B138-9A9F8014C509}"/>
    <cellStyle name="Normal 4 3 2 3 2 2 2 2 2 2 2 2 3 5" xfId="1924" xr:uid="{644CBFD7-6EEC-4805-A153-1F76BF088D71}"/>
    <cellStyle name="Normal 4 3 2 3 2 2 2 2 2 2 2 2 4" xfId="1205" xr:uid="{CF2AF093-B79B-4193-B577-CF5D6B033975}"/>
    <cellStyle name="Normal 4 3 2 3 2 2 2 2 2 2 2 2 5" xfId="1925" xr:uid="{94499347-F0BB-4F2D-8543-738169C3447E}"/>
    <cellStyle name="Normal 4 3 2 3 2 2 2 2 2 2 2 3" xfId="405" xr:uid="{D9191A37-0A00-40EF-A436-3F822B7FBAE9}"/>
    <cellStyle name="Normal 4 3 2 3 2 2 2 2 2 2 2 3 2" xfId="1217" xr:uid="{8519006F-C32E-46BE-BDBB-179ED44D99AF}"/>
    <cellStyle name="Normal 4 3 2 3 2 2 2 2 2 2 2 3 3" xfId="1926" xr:uid="{1C727AB2-823C-4B4B-9B47-55FAC7290773}"/>
    <cellStyle name="Normal 4 3 2 3 2 2 2 2 2 2 2 4" xfId="1204" xr:uid="{0185538B-B60C-41BC-9847-DFF7CF347604}"/>
    <cellStyle name="Normal 4 3 2 3 2 2 2 2 2 2 2 5" xfId="1927" xr:uid="{69C06F43-D2EB-48BF-BE91-E0131CA27552}"/>
    <cellStyle name="Normal 4 3 2 3 2 2 2 2 2 2 3" xfId="406" xr:uid="{928362CB-02CE-4DC6-B1FD-DA93D7399A96}"/>
    <cellStyle name="Normal 4 3 2 3 2 2 2 2 2 2 3 2" xfId="1218" xr:uid="{770145CA-710C-4362-8766-810182946CF7}"/>
    <cellStyle name="Normal 4 3 2 3 2 2 2 2 2 2 3 3" xfId="1928" xr:uid="{A8535FA6-C9B3-4888-B6CC-A8339EF4D063}"/>
    <cellStyle name="Normal 4 3 2 3 2 2 2 2 2 2 4" xfId="1203" xr:uid="{B3ADD08E-9B64-4ADD-A11F-29832B041BAA}"/>
    <cellStyle name="Normal 4 3 2 3 2 2 2 2 2 2 5" xfId="1929" xr:uid="{51975B6D-51EB-4F92-9361-566F3E74F5DA}"/>
    <cellStyle name="Normal 4 3 2 3 2 2 2 2 2 3" xfId="407" xr:uid="{153E495A-0B82-442E-BB45-C85ED5ECCF20}"/>
    <cellStyle name="Normal 4 3 2 3 2 2 2 2 2 3 2" xfId="1219" xr:uid="{0AD7ADC5-BA7C-4394-A473-B4D8F4747AEC}"/>
    <cellStyle name="Normal 4 3 2 3 2 2 2 2 2 3 3" xfId="1930" xr:uid="{5B3F79A3-8E29-4F42-8665-4E84659B737F}"/>
    <cellStyle name="Normal 4 3 2 3 2 2 2 2 2 4" xfId="1202" xr:uid="{D730FFCE-71D9-4D2F-BCB1-0E034753F633}"/>
    <cellStyle name="Normal 4 3 2 3 2 2 2 2 2 5" xfId="1931" xr:uid="{31460C05-822E-4155-86F3-137B35C54762}"/>
    <cellStyle name="Normal 4 3 2 3 2 2 2 2 3" xfId="408" xr:uid="{C0AD0258-95D4-427D-94FA-EFDC1A5BB32C}"/>
    <cellStyle name="Normal 4 3 2 3 2 2 2 2 3 2" xfId="1220" xr:uid="{971D06DF-20C0-41FB-B956-E0519DBA4BB2}"/>
    <cellStyle name="Normal 4 3 2 3 2 2 2 2 3 3" xfId="1932" xr:uid="{03AF1C82-C4FA-4B28-BC89-FC0A485F9CA0}"/>
    <cellStyle name="Normal 4 3 2 3 2 2 2 2 4" xfId="1201" xr:uid="{A29D7659-5F1D-4569-BD36-BC43A46EFF66}"/>
    <cellStyle name="Normal 4 3 2 3 2 2 2 2 5" xfId="1933" xr:uid="{A4CCDEC9-DEFC-4706-83D6-E6EDF46D0AC7}"/>
    <cellStyle name="Normal 4 3 2 3 2 2 2 3" xfId="409" xr:uid="{F090D369-DA4F-4E4E-9FD8-4DB5E87D8796}"/>
    <cellStyle name="Normal 4 3 2 3 2 2 2 3 2" xfId="1221" xr:uid="{5C1B1DF4-596F-41A9-8E9C-C8B0E9FA81AE}"/>
    <cellStyle name="Normal 4 3 2 3 2 2 2 3 3" xfId="1934" xr:uid="{0AD5D32F-D3FB-4F08-B863-E2C5A90A5DD7}"/>
    <cellStyle name="Normal 4 3 2 3 2 2 2 4" xfId="1200" xr:uid="{1B9131E0-D12A-444A-B8EE-67500209FFF0}"/>
    <cellStyle name="Normal 4 3 2 3 2 2 2 5" xfId="1935" xr:uid="{06E84993-CC95-41ED-B915-1EB1EC6B937E}"/>
    <cellStyle name="Normal 4 3 2 3 2 2 3" xfId="410" xr:uid="{C78D925A-89DE-40B3-A5C0-ACED68F19386}"/>
    <cellStyle name="Normal 4 3 2 3 2 2 3 2" xfId="411" xr:uid="{3001D168-034C-4397-9113-9ED68D69D2B1}"/>
    <cellStyle name="Normal 4 3 2 3 2 2 3 2 2" xfId="412" xr:uid="{74E39FCA-269A-4413-A557-80195140A71D}"/>
    <cellStyle name="Normal 4 3 2 3 2 2 3 2 2 2" xfId="413" xr:uid="{51252F79-C3FB-42D8-ABBF-1405AC64038F}"/>
    <cellStyle name="Normal 4 3 2 3 2 2 3 2 2 2 2" xfId="1225" xr:uid="{6EE05DC1-532F-4618-9247-7A9E7AD9E687}"/>
    <cellStyle name="Normal 4 3 2 3 2 2 3 2 2 2 3" xfId="1936" xr:uid="{ABEE2790-F828-471D-8696-498992B697FF}"/>
    <cellStyle name="Normal 4 3 2 3 2 2 3 2 2 3" xfId="1224" xr:uid="{D22E4C03-F4D1-4D10-8B9B-9E89C017A095}"/>
    <cellStyle name="Normal 4 3 2 3 2 2 3 2 2 4" xfId="1937" xr:uid="{FD23546B-5BD4-4E45-9C2F-9688F1A6D684}"/>
    <cellStyle name="Normal 4 3 2 3 2 2 3 2 3" xfId="414" xr:uid="{5FC7A8A1-46A3-4DF1-B8D2-A8E1F902BF28}"/>
    <cellStyle name="Normal 4 3 2 3 2 2 3 2 3 2" xfId="415" xr:uid="{EB9548FF-553B-424D-B933-2E9D819CE6E5}"/>
    <cellStyle name="Normal 4 3 2 3 2 2 3 2 3 2 2" xfId="1227" xr:uid="{EFEB7C2A-5CA4-4B3F-8917-B26E49816675}"/>
    <cellStyle name="Normal 4 3 2 3 2 2 3 2 3 2 3" xfId="1938" xr:uid="{21B39998-0311-48EE-B2DB-BE905110EC06}"/>
    <cellStyle name="Normal 4 3 2 3 2 2 3 2 3 3" xfId="1226" xr:uid="{3EFD8BA6-D63C-45EC-BFC1-5E4135F01DA0}"/>
    <cellStyle name="Normal 4 3 2 3 2 2 3 2 3 4" xfId="1939" xr:uid="{96C1BA6E-A3ED-49FA-BCD7-D7D0C94F551F}"/>
    <cellStyle name="Normal 4 3 2 3 2 2 3 2 4" xfId="416" xr:uid="{A493D2B7-E032-4713-80E6-D6C7960CF6E3}"/>
    <cellStyle name="Normal 4 3 2 3 2 2 3 2 4 2" xfId="1228" xr:uid="{FA507FE7-B676-4511-B65B-CDCFC710E8D1}"/>
    <cellStyle name="Normal 4 3 2 3 2 2 3 2 4 3" xfId="1940" xr:uid="{FF686F7E-6995-40E4-B86C-510CC135E8B1}"/>
    <cellStyle name="Normal 4 3 2 3 2 2 3 2 5" xfId="1223" xr:uid="{70FD8DF2-7F3A-4848-83F2-F7D20D8344B7}"/>
    <cellStyle name="Normal 4 3 2 3 2 2 3 2 6" xfId="1941" xr:uid="{E8783AEA-F2D8-461D-A5F8-63484612AD41}"/>
    <cellStyle name="Normal 4 3 2 3 2 2 3 3" xfId="417" xr:uid="{AD765F13-E4EB-42A1-AA23-13EEF0712A85}"/>
    <cellStyle name="Normal 4 3 2 3 2 2 3 3 2" xfId="1229" xr:uid="{DF63D834-F83B-49D3-8E3C-560FB34EC516}"/>
    <cellStyle name="Normal 4 3 2 3 2 2 3 3 3" xfId="1942" xr:uid="{ADC5D641-ADC5-487A-9D5B-191FB48188A6}"/>
    <cellStyle name="Normal 4 3 2 3 2 2 3 4" xfId="1222" xr:uid="{05373E40-953D-41FC-8DCA-0EBF1FFA96D5}"/>
    <cellStyle name="Normal 4 3 2 3 2 2 3 5" xfId="1943" xr:uid="{42B23AB3-DF24-4CEC-B0BA-83322E9D8CDD}"/>
    <cellStyle name="Normal 4 3 2 3 2 2 4" xfId="418" xr:uid="{70B1356F-7068-4961-B7ED-4966DD4A9354}"/>
    <cellStyle name="Normal 4 3 2 3 2 2 4 2" xfId="1230" xr:uid="{5FD80F30-50DD-47DD-8E28-DC7ECB9F57F8}"/>
    <cellStyle name="Normal 4 3 2 3 2 2 4 3" xfId="1944" xr:uid="{E49EC92F-E1E6-43FD-9777-3EFFAB0025AA}"/>
    <cellStyle name="Normal 4 3 2 3 2 2 5" xfId="1199" xr:uid="{9513F06F-088F-4433-9FBE-EF445B93B903}"/>
    <cellStyle name="Normal 4 3 2 3 2 2 6" xfId="1945" xr:uid="{04764C97-D8D9-4E68-970F-87C1BBA674E0}"/>
    <cellStyle name="Normal 4 3 2 3 2 3" xfId="419" xr:uid="{328E011C-1C3B-488B-AE19-34B7A2CC2050}"/>
    <cellStyle name="Normal 4 3 2 3 2 3 2" xfId="420" xr:uid="{ED754E7B-A660-4CD8-977E-912EBEC18984}"/>
    <cellStyle name="Normal 4 3 2 3 2 3 2 2" xfId="421" xr:uid="{1E3D94C0-D5E2-4CB6-8611-025EF3B84B65}"/>
    <cellStyle name="Normal 4 3 2 3 2 3 2 2 2" xfId="422" xr:uid="{6339EB2A-CB52-4F03-B149-7FBF31EEA60C}"/>
    <cellStyle name="Normal 4 3 2 3 2 3 2 2 2 2" xfId="423" xr:uid="{7D776795-7A7D-4727-A81A-726B09B45E63}"/>
    <cellStyle name="Normal 4 3 2 3 2 3 2 2 2 2 2" xfId="424" xr:uid="{BEB09864-79B0-4125-B358-DC5A6200FF00}"/>
    <cellStyle name="Normal 4 3 2 3 2 3 2 2 2 2 2 2" xfId="425" xr:uid="{BCF5A929-AB80-4F78-AA13-6590F411EBB7}"/>
    <cellStyle name="Normal 4 3 2 3 2 3 2 2 2 2 2 2 2" xfId="1237" xr:uid="{DCE374F0-B267-4113-AEC7-7A6E88FF4788}"/>
    <cellStyle name="Normal 4 3 2 3 2 3 2 2 2 2 2 2 3" xfId="1946" xr:uid="{4977D0CC-587D-4C57-91B5-4DE248EAA7C5}"/>
    <cellStyle name="Normal 4 3 2 3 2 3 2 2 2 2 2 3" xfId="426" xr:uid="{AABE7DC2-A60C-4067-B7C9-47B47AE975AD}"/>
    <cellStyle name="Normal 4 3 2 3 2 3 2 2 2 2 2 3 2" xfId="427" xr:uid="{2D2714AB-04A9-430F-B5D2-C93174989CD2}"/>
    <cellStyle name="Normal 4 3 2 3 2 3 2 2 2 2 2 3 2 2" xfId="428" xr:uid="{3CEB583F-E094-4E5D-8BB0-1326FFA10D91}"/>
    <cellStyle name="Normal 4 3 2 3 2 3 2 2 2 2 2 3 2 2 2" xfId="429" xr:uid="{48BC7ABF-26EA-467E-ADBF-C74D5A3F44EF}"/>
    <cellStyle name="Normal 4 3 2 3 2 3 2 2 2 2 2 3 2 2 2 2" xfId="1241" xr:uid="{DBC6CA2A-3ADD-43B7-B8C6-53769A85FE3B}"/>
    <cellStyle name="Normal 4 3 2 3 2 3 2 2 2 2 2 3 2 2 2 3" xfId="1947" xr:uid="{00EDB419-8C4D-4C15-AC3C-CFF84A5634FB}"/>
    <cellStyle name="Normal 4 3 2 3 2 3 2 2 2 2 2 3 2 2 3" xfId="1240" xr:uid="{724B42A9-F5C7-4F7D-B2AC-F390DA1C0AA1}"/>
    <cellStyle name="Normal 4 3 2 3 2 3 2 2 2 2 2 3 2 2 4" xfId="1948" xr:uid="{AE0C842E-1CDA-44BA-BF9D-C2B52D80E253}"/>
    <cellStyle name="Normal 4 3 2 3 2 3 2 2 2 2 2 3 2 3" xfId="430" xr:uid="{5E275132-6F6C-4B33-B086-14C1ACE0C73F}"/>
    <cellStyle name="Normal 4 3 2 3 2 3 2 2 2 2 2 3 2 3 2" xfId="431" xr:uid="{1464157F-DC24-4F74-8FA7-97EE1E9328F7}"/>
    <cellStyle name="Normal 4 3 2 3 2 3 2 2 2 2 2 3 2 3 2 2" xfId="1243" xr:uid="{204EA60F-BF65-41F8-BB7D-F60C218AED4F}"/>
    <cellStyle name="Normal 4 3 2 3 2 3 2 2 2 2 2 3 2 3 2 3" xfId="1949" xr:uid="{13DC4CA9-8A87-4092-8442-255EBB0646DB}"/>
    <cellStyle name="Normal 4 3 2 3 2 3 2 2 2 2 2 3 2 3 3" xfId="432" xr:uid="{4DFEF48D-B115-4D91-91B9-BEB5A13DC085}"/>
    <cellStyle name="Normal 4 3 2 3 2 3 2 2 2 2 2 3 2 3 3 2" xfId="433" xr:uid="{8905D1F7-A3D8-44A5-9034-17EAF61E3467}"/>
    <cellStyle name="Normal 4 3 2 3 2 3 2 2 2 2 2 3 2 3 3 2 2" xfId="434" xr:uid="{F02BF8D6-1C52-4F11-A202-E6C542749C9D}"/>
    <cellStyle name="Normal 4 3 2 3 2 3 2 2 2 2 2 3 2 3 3 2 2 2" xfId="1246" xr:uid="{4FD43888-CBD3-449D-AABF-442AAD99A772}"/>
    <cellStyle name="Normal 4 3 2 3 2 3 2 2 2 2 2 3 2 3 3 2 2 3" xfId="1950" xr:uid="{E74978DF-A866-4290-B831-3D87CB43CD23}"/>
    <cellStyle name="Normal 4 3 2 3 2 3 2 2 2 2 2 3 2 3 3 2 3" xfId="1245" xr:uid="{C2894B1B-49F7-4EE1-BB94-F9C458860A52}"/>
    <cellStyle name="Normal 4 3 2 3 2 3 2 2 2 2 2 3 2 3 3 2 4" xfId="1951" xr:uid="{0363C6CD-7081-4C50-A1BF-5A20EF62AFFE}"/>
    <cellStyle name="Normal 4 3 2 3 2 3 2 2 2 2 2 3 2 3 3 3" xfId="435" xr:uid="{263CAFAF-BAAE-41B6-930D-1B4A3471CE02}"/>
    <cellStyle name="Normal 4 3 2 3 2 3 2 2 2 2 2 3 2 3 3 3 2" xfId="436" xr:uid="{80B3F1D2-6E40-49DB-B677-4B88CFA32F18}"/>
    <cellStyle name="Normal 4 3 2 3 2 3 2 2 2 2 2 3 2 3 3 3 2 2" xfId="1248" xr:uid="{B68138A7-E01C-4F8B-BF08-035E7AD57487}"/>
    <cellStyle name="Normal 4 3 2 3 2 3 2 2 2 2 2 3 2 3 3 3 2 3" xfId="1952" xr:uid="{A6EADE4B-D95E-4C57-BE13-A016940504EB}"/>
    <cellStyle name="Normal 4 3 2 3 2 3 2 2 2 2 2 3 2 3 3 3 3" xfId="1247" xr:uid="{E93D5735-8688-4225-B4BA-9819893DA0A3}"/>
    <cellStyle name="Normal 4 3 2 3 2 3 2 2 2 2 2 3 2 3 3 3 4" xfId="1953" xr:uid="{95800682-F8A7-4E51-848B-4E5A6EDFFC97}"/>
    <cellStyle name="Normal 4 3 2 3 2 3 2 2 2 2 2 3 2 3 3 4" xfId="437" xr:uid="{7F12F189-1E29-4BC9-B002-AA98A7777D9A}"/>
    <cellStyle name="Normal 4 3 2 3 2 3 2 2 2 2 2 3 2 3 3 4 2" xfId="438" xr:uid="{B38D18F1-14E7-4EE0-B3CB-C5DC4BACA542}"/>
    <cellStyle name="Normal 4 3 2 3 2 3 2 2 2 2 2 3 2 3 3 4 2 2" xfId="1250" xr:uid="{B1DCC905-03EB-4F2B-B850-7720E93B8A49}"/>
    <cellStyle name="Normal 4 3 2 3 2 3 2 2 2 2 2 3 2 3 3 4 2 3" xfId="1954" xr:uid="{528A053E-955F-4294-8591-9C7A83A88077}"/>
    <cellStyle name="Normal 4 3 2 3 2 3 2 2 2 2 2 3 2 3 3 4 3" xfId="1249" xr:uid="{BEBD854E-8662-4717-B24E-078B84803E9A}"/>
    <cellStyle name="Normal 4 3 2 3 2 3 2 2 2 2 2 3 2 3 3 4 4" xfId="1955" xr:uid="{E6619D54-DD8B-4461-B083-D696310ABBE1}"/>
    <cellStyle name="Normal 4 3 2 3 2 3 2 2 2 2 2 3 2 3 3 5" xfId="439" xr:uid="{ADD378AC-716B-4842-B556-D64DCB318F84}"/>
    <cellStyle name="Normal 4 3 2 3 2 3 2 2 2 2 2 3 2 3 3 5 2" xfId="1251" xr:uid="{9F3750E2-33C6-4045-9E00-EC11302561FA}"/>
    <cellStyle name="Normal 4 3 2 3 2 3 2 2 2 2 2 3 2 3 3 5 3" xfId="1956" xr:uid="{4DC6B3B3-B5D9-470E-9496-DC25CF56E98D}"/>
    <cellStyle name="Normal 4 3 2 3 2 3 2 2 2 2 2 3 2 3 3 6" xfId="1244" xr:uid="{0AA2285F-05AB-4AD5-B886-A2C151596E77}"/>
    <cellStyle name="Normal 4 3 2 3 2 3 2 2 2 2 2 3 2 3 3 7" xfId="1957" xr:uid="{550F7F13-5E98-45C2-BFA2-59AFDBDD1282}"/>
    <cellStyle name="Normal 4 3 2 3 2 3 2 2 2 2 2 3 2 3 4" xfId="1242" xr:uid="{8DFCDCAD-FF76-4C1A-84AD-749DAA108A73}"/>
    <cellStyle name="Normal 4 3 2 3 2 3 2 2 2 2 2 3 2 3 5" xfId="1958" xr:uid="{71DCB62A-6E82-4C5A-87E4-4FAF2B67E43E}"/>
    <cellStyle name="Normal 4 3 2 3 2 3 2 2 2 2 2 3 2 4" xfId="440" xr:uid="{5569BAAC-FC9C-4224-A121-AC2EE6F4DD88}"/>
    <cellStyle name="Normal 4 3 2 3 2 3 2 2 2 2 2 3 2 4 2" xfId="441" xr:uid="{9A1A3BA6-A2ED-4D33-BDBF-CB6A1918E99C}"/>
    <cellStyle name="Normal 4 3 2 3 2 3 2 2 2 2 2 3 2 4 2 2" xfId="1253" xr:uid="{D8C3824C-53CA-4F0A-8510-A41B96CBE1D4}"/>
    <cellStyle name="Normal 4 3 2 3 2 3 2 2 2 2 2 3 2 4 2 3" xfId="1959" xr:uid="{2B4658E1-CCCC-4BD4-918C-FBD2DEAA6ED3}"/>
    <cellStyle name="Normal 4 3 2 3 2 3 2 2 2 2 2 3 2 4 3" xfId="1252" xr:uid="{0E2F9545-EBC7-482E-92E2-3BD0636D46DE}"/>
    <cellStyle name="Normal 4 3 2 3 2 3 2 2 2 2 2 3 2 4 4" xfId="1960" xr:uid="{76D6D6FB-99F8-4005-944B-071E66F4E63A}"/>
    <cellStyle name="Normal 4 3 2 3 2 3 2 2 2 2 2 3 2 5" xfId="442" xr:uid="{A5158D37-EB1F-4640-B987-45FC2DC8A3C8}"/>
    <cellStyle name="Normal 4 3 2 3 2 3 2 2 2 2 2 3 2 5 2" xfId="443" xr:uid="{D10C477D-02A0-4AC7-ABD1-D18197E6FCB6}"/>
    <cellStyle name="Normal 4 3 2 3 2 3 2 2 2 2 2 3 2 5 2 2" xfId="1255" xr:uid="{6E18FA71-33CE-493B-8CAA-E5D100DD5502}"/>
    <cellStyle name="Normal 4 3 2 3 2 3 2 2 2 2 2 3 2 5 2 3" xfId="1961" xr:uid="{4D71791B-99FB-4348-9329-C3BD20E5A7D9}"/>
    <cellStyle name="Normal 4 3 2 3 2 3 2 2 2 2 2 3 2 5 3" xfId="1254" xr:uid="{2D6607D6-9C7E-4378-A375-2759168F37CD}"/>
    <cellStyle name="Normal 4 3 2 3 2 3 2 2 2 2 2 3 2 5 4" xfId="1962" xr:uid="{74AAB84B-4F97-40B1-92BD-110E0F82813A}"/>
    <cellStyle name="Normal 4 3 2 3 2 3 2 2 2 2 2 3 2 6" xfId="444" xr:uid="{B59294CF-DE11-4AB6-8499-E4A54AA812E6}"/>
    <cellStyle name="Normal 4 3 2 3 2 3 2 2 2 2 2 3 2 6 2" xfId="1256" xr:uid="{528BF334-7D82-44BC-B13C-A758B58349BA}"/>
    <cellStyle name="Normal 4 3 2 3 2 3 2 2 2 2 2 3 2 6 3" xfId="1963" xr:uid="{E9F80348-24A8-4162-A6CA-A9E04308292E}"/>
    <cellStyle name="Normal 4 3 2 3 2 3 2 2 2 2 2 3 2 7" xfId="1239" xr:uid="{EAF4EE54-ABC4-40E6-8690-6523B4218DD6}"/>
    <cellStyle name="Normal 4 3 2 3 2 3 2 2 2 2 2 3 2 8" xfId="1964" xr:uid="{95570805-3472-4394-BAC8-203E57672F9E}"/>
    <cellStyle name="Normal 4 3 2 3 2 3 2 2 2 2 2 3 3" xfId="445" xr:uid="{A095B3D0-B0A0-4958-97E6-1166D1979469}"/>
    <cellStyle name="Normal 4 3 2 3 2 3 2 2 2 2 2 3 3 2" xfId="1257" xr:uid="{2292AEE7-F844-4EFF-BFB2-5AC9E6DDDAD7}"/>
    <cellStyle name="Normal 4 3 2 3 2 3 2 2 2 2 2 3 3 3" xfId="1965" xr:uid="{97045665-A4D3-4DD1-B850-9386BDCC5204}"/>
    <cellStyle name="Normal 4 3 2 3 2 3 2 2 2 2 2 3 4" xfId="1238" xr:uid="{27BD5545-AAE7-4547-BFA9-FF27644CBE0B}"/>
    <cellStyle name="Normal 4 3 2 3 2 3 2 2 2 2 2 3 5" xfId="1966" xr:uid="{D03C0AA5-3BAF-40F1-9CCF-04A1FE8DE8F7}"/>
    <cellStyle name="Normal 4 3 2 3 2 3 2 2 2 2 2 4" xfId="1236" xr:uid="{4B6BCDFB-4E5E-4DF0-9413-79881E26F72F}"/>
    <cellStyle name="Normal 4 3 2 3 2 3 2 2 2 2 2 5" xfId="1967" xr:uid="{3EA9784E-F2DE-4D8D-A5EC-9A871C42380F}"/>
    <cellStyle name="Normal 4 3 2 3 2 3 2 2 2 2 3" xfId="446" xr:uid="{ADD7404C-18AC-4F2B-B548-2B0ECD048409}"/>
    <cellStyle name="Normal 4 3 2 3 2 3 2 2 2 2 3 2" xfId="447" xr:uid="{602690F9-FB1A-4CE0-871B-5CC2136BC05F}"/>
    <cellStyle name="Normal 4 3 2 3 2 3 2 2 2 2 3 2 2" xfId="448" xr:uid="{1D92C3BF-C8AB-470C-9968-CA8E16E66784}"/>
    <cellStyle name="Normal 4 3 2 3 2 3 2 2 2 2 3 2 2 2" xfId="1260" xr:uid="{2BC222EA-05FD-49A3-B10E-769E79670B08}"/>
    <cellStyle name="Normal 4 3 2 3 2 3 2 2 2 2 3 2 2 3" xfId="1968" xr:uid="{E7E3B122-FE22-4713-8758-B70111DA36B9}"/>
    <cellStyle name="Normal 4 3 2 3 2 3 2 2 2 2 3 2 3" xfId="1259" xr:uid="{3707D587-4A43-436B-B569-7B4B7ADCBFD7}"/>
    <cellStyle name="Normal 4 3 2 3 2 3 2 2 2 2 3 2 4" xfId="1969" xr:uid="{EF27A0E9-2115-4AD0-9B61-05E8B70F196A}"/>
    <cellStyle name="Normal 4 3 2 3 2 3 2 2 2 2 3 3" xfId="449" xr:uid="{C0223B9A-B07E-4C43-B252-9D8B066091E4}"/>
    <cellStyle name="Normal 4 3 2 3 2 3 2 2 2 2 3 3 2" xfId="450" xr:uid="{8666365E-C2CF-456D-8C26-15FD582AA00E}"/>
    <cellStyle name="Normal 4 3 2 3 2 3 2 2 2 2 3 3 2 2" xfId="1262" xr:uid="{7983D852-3A81-4F46-9089-99EEAB18F355}"/>
    <cellStyle name="Normal 4 3 2 3 2 3 2 2 2 2 3 3 2 3" xfId="1970" xr:uid="{A2EF47CD-AC06-47D3-ACE2-CB6955F2265B}"/>
    <cellStyle name="Normal 4 3 2 3 2 3 2 2 2 2 3 3 3" xfId="1261" xr:uid="{F459DC4A-373D-43C8-9744-4A9C8195BB6B}"/>
    <cellStyle name="Normal 4 3 2 3 2 3 2 2 2 2 3 3 4" xfId="1971" xr:uid="{556FB11B-A87A-4951-A1FF-A0A9C3F5158E}"/>
    <cellStyle name="Normal 4 3 2 3 2 3 2 2 2 2 3 4" xfId="451" xr:uid="{0CCB77B3-E03B-4705-A960-0FDB57B64658}"/>
    <cellStyle name="Normal 4 3 2 3 2 3 2 2 2 2 3 4 2" xfId="452" xr:uid="{206B6CAD-3910-4293-BDC2-311D76034FF0}"/>
    <cellStyle name="Normal 4 3 2 3 2 3 2 2 2 2 3 4 2 2" xfId="1264" xr:uid="{26DB5067-03F1-4E29-93ED-DD4B6D6775BE}"/>
    <cellStyle name="Normal 4 3 2 3 2 3 2 2 2 2 3 4 2 3" xfId="1972" xr:uid="{7B0D437D-3FC2-4806-B78E-64334C2CE0F6}"/>
    <cellStyle name="Normal 4 3 2 3 2 3 2 2 2 2 3 4 3" xfId="1263" xr:uid="{7CFBD167-A72D-4012-9114-F02197D6239C}"/>
    <cellStyle name="Normal 4 3 2 3 2 3 2 2 2 2 3 4 4" xfId="1973" xr:uid="{E9FE03B8-A9F7-4224-B68A-C8C68949F323}"/>
    <cellStyle name="Normal 4 3 2 3 2 3 2 2 2 2 3 5" xfId="453" xr:uid="{87CAC3B2-D79B-403D-9F3D-032C998C4423}"/>
    <cellStyle name="Normal 4 3 2 3 2 3 2 2 2 2 3 5 2" xfId="1265" xr:uid="{CB1814C8-5304-42BB-9726-0D08733172F3}"/>
    <cellStyle name="Normal 4 3 2 3 2 3 2 2 2 2 3 5 3" xfId="1974" xr:uid="{34AD6B41-DCA2-4C57-9943-87735564FEB7}"/>
    <cellStyle name="Normal 4 3 2 3 2 3 2 2 2 2 3 6" xfId="1258" xr:uid="{24B3ED9A-779E-4453-9952-859D81801A6F}"/>
    <cellStyle name="Normal 4 3 2 3 2 3 2 2 2 2 3 7" xfId="1975" xr:uid="{9368BBAD-AFC3-49BC-8893-D187E6742712}"/>
    <cellStyle name="Normal 4 3 2 3 2 3 2 2 2 2 4" xfId="454" xr:uid="{85936D04-551E-4E1A-9FF7-9384A0F5E248}"/>
    <cellStyle name="Normal 4 3 2 3 2 3 2 2 2 2 4 2" xfId="455" xr:uid="{D46E2CC8-AC77-44B3-B4E6-5779C5182CF7}"/>
    <cellStyle name="Normal 4 3 2 3 2 3 2 2 2 2 4 2 2" xfId="456" xr:uid="{AE9BC946-0F89-4751-9B2B-C1856DD96AA8}"/>
    <cellStyle name="Normal 4 3 2 3 2 3 2 2 2 2 4 2 2 2" xfId="457" xr:uid="{95EBD8D9-8533-4F13-B5D9-A5143A8215EF}"/>
    <cellStyle name="Normal 4 3 2 3 2 3 2 2 2 2 4 2 2 2 2" xfId="1269" xr:uid="{E54A69EB-A809-430F-A94A-E7CA5C1284F6}"/>
    <cellStyle name="Normal 4 3 2 3 2 3 2 2 2 2 4 2 2 2 3" xfId="1976" xr:uid="{93272C19-F5EE-43B7-8E7D-ADDCE7CE7DC3}"/>
    <cellStyle name="Normal 4 3 2 3 2 3 2 2 2 2 4 2 2 3" xfId="1268" xr:uid="{01AFB7DB-E78B-4538-BAEF-A59F748ACC4D}"/>
    <cellStyle name="Normal 4 3 2 3 2 3 2 2 2 2 4 2 2 4" xfId="1977" xr:uid="{3FF14C64-CAB2-437D-930D-EB2D99CA08A4}"/>
    <cellStyle name="Normal 4 3 2 3 2 3 2 2 2 2 4 2 3" xfId="458" xr:uid="{232F570A-9FFE-4CE0-B231-63C80361C655}"/>
    <cellStyle name="Normal 4 3 2 3 2 3 2 2 2 2 4 2 3 2" xfId="459" xr:uid="{6F12CF69-7F72-4C4A-A411-7D1DAFBB6598}"/>
    <cellStyle name="Normal 4 3 2 3 2 3 2 2 2 2 4 2 3 2 2" xfId="1271" xr:uid="{184F70BD-FE4C-46F2-AD71-15852F81A48B}"/>
    <cellStyle name="Normal 4 3 2 3 2 3 2 2 2 2 4 2 3 2 3" xfId="1978" xr:uid="{5BE266C7-7F2F-4874-B572-E6417FAF3DEC}"/>
    <cellStyle name="Normal 4 3 2 3 2 3 2 2 2 2 4 2 3 3" xfId="1270" xr:uid="{EA996BBA-72D5-453A-BA7C-41630E07E9AA}"/>
    <cellStyle name="Normal 4 3 2 3 2 3 2 2 2 2 4 2 3 4" xfId="1979" xr:uid="{BFD8F5EA-6A76-48E1-9BEF-03D2772DC029}"/>
    <cellStyle name="Normal 4 3 2 3 2 3 2 2 2 2 4 2 4" xfId="460" xr:uid="{2FB0CF22-2884-4841-BF50-B82E5A75615F}"/>
    <cellStyle name="Normal 4 3 2 3 2 3 2 2 2 2 4 2 4 2" xfId="461" xr:uid="{C619E8EF-A46A-4205-87B0-F7ED0005039C}"/>
    <cellStyle name="Normal 4 3 2 3 2 3 2 2 2 2 4 2 4 2 2" xfId="1273" xr:uid="{69C8EA31-382D-40AB-A732-FBD21C9A8574}"/>
    <cellStyle name="Normal 4 3 2 3 2 3 2 2 2 2 4 2 4 2 3" xfId="1980" xr:uid="{369D4E47-7C0B-42B1-88EA-EDE061A5A9AD}"/>
    <cellStyle name="Normal 4 3 2 3 2 3 2 2 2 2 4 2 4 3" xfId="1272" xr:uid="{B5368B31-6CA3-4FF4-8DA6-34B639E63BDF}"/>
    <cellStyle name="Normal 4 3 2 3 2 3 2 2 2 2 4 2 4 4" xfId="1981" xr:uid="{0F059E29-4B86-4CC2-9871-AD9B475CE904}"/>
    <cellStyle name="Normal 4 3 2 3 2 3 2 2 2 2 4 2 5" xfId="462" xr:uid="{4FB5580D-57AC-4735-9E84-F23A367D6FF8}"/>
    <cellStyle name="Normal 4 3 2 3 2 3 2 2 2 2 4 2 5 2" xfId="1274" xr:uid="{6E1FAFD9-43B7-428E-9493-DC1BC9E72664}"/>
    <cellStyle name="Normal 4 3 2 3 2 3 2 2 2 2 4 2 5 3" xfId="1982" xr:uid="{47C55533-C7A9-4DBC-8C61-35DA37A1997C}"/>
    <cellStyle name="Normal 4 3 2 3 2 3 2 2 2 2 4 2 6" xfId="1267" xr:uid="{99F50A15-3202-4ACF-A445-0251D6362136}"/>
    <cellStyle name="Normal 4 3 2 3 2 3 2 2 2 2 4 2 7" xfId="1983" xr:uid="{731BBBBE-C0D2-4AF6-BF28-85665AB0B7C6}"/>
    <cellStyle name="Normal 4 3 2 3 2 3 2 2 2 2 4 3" xfId="463" xr:uid="{5D5C90EC-B92B-4493-8F2B-03ACBA547D76}"/>
    <cellStyle name="Normal 4 3 2 3 2 3 2 2 2 2 4 3 2" xfId="1275" xr:uid="{DC121E94-CEF2-42B7-8E41-FDD284484A82}"/>
    <cellStyle name="Normal 4 3 2 3 2 3 2 2 2 2 4 3 3" xfId="1984" xr:uid="{B3D7F19E-1721-4BA6-8E7E-1D48C175E2F2}"/>
    <cellStyle name="Normal 4 3 2 3 2 3 2 2 2 2 4 4" xfId="1266" xr:uid="{7E54534B-D8EC-4AAC-AE85-17B1228C72CA}"/>
    <cellStyle name="Normal 4 3 2 3 2 3 2 2 2 2 4 5" xfId="1985" xr:uid="{8ABE7DB8-C9DC-4E3D-92C3-CD3DCB0B78AE}"/>
    <cellStyle name="Normal 4 3 2 3 2 3 2 2 2 2 5" xfId="464" xr:uid="{47357329-DE68-4463-8F16-E1E37D4B70D9}"/>
    <cellStyle name="Normal 4 3 2 3 2 3 2 2 2 2 5 2" xfId="1276" xr:uid="{846E88F4-C134-4984-8284-BAF6D6416D21}"/>
    <cellStyle name="Normal 4 3 2 3 2 3 2 2 2 2 5 3" xfId="1986" xr:uid="{4D0B8389-8A2B-44B7-8E33-8E9403B8D38A}"/>
    <cellStyle name="Normal 4 3 2 3 2 3 2 2 2 2 6" xfId="1235" xr:uid="{1069EDCB-FFD2-42F3-B94A-D1053885583A}"/>
    <cellStyle name="Normal 4 3 2 3 2 3 2 2 2 2 7" xfId="1987" xr:uid="{BA3B8E2B-38A0-4F50-A0AB-8B123633F967}"/>
    <cellStyle name="Normal 4 3 2 3 2 3 2 2 2 3" xfId="465" xr:uid="{12817331-60B1-47C1-99E7-EB435C1C405E}"/>
    <cellStyle name="Normal 4 3 2 3 2 3 2 2 2 3 2" xfId="1277" xr:uid="{55AE0DB4-2DA0-4516-9BD3-D2B2496414AE}"/>
    <cellStyle name="Normal 4 3 2 3 2 3 2 2 2 3 3" xfId="1988" xr:uid="{15C1DC91-A42A-4542-A95B-E18A6D09A3A4}"/>
    <cellStyle name="Normal 4 3 2 3 2 3 2 2 2 4" xfId="1234" xr:uid="{89831DFE-1FAB-4632-8879-E5C21378FA5B}"/>
    <cellStyle name="Normal 4 3 2 3 2 3 2 2 2 5" xfId="1989" xr:uid="{0C667E43-EC3B-4DE2-A8DC-A0EF62F6787B}"/>
    <cellStyle name="Normal 4 3 2 3 2 3 2 2 3" xfId="466" xr:uid="{61A3960A-1CBD-4F44-B2FE-1AF38193F97A}"/>
    <cellStyle name="Normal 4 3 2 3 2 3 2 2 3 2" xfId="1278" xr:uid="{33604554-2776-4481-BE64-4845B926CBE4}"/>
    <cellStyle name="Normal 4 3 2 3 2 3 2 2 3 3" xfId="1990" xr:uid="{AC32BB02-3C21-442F-B7FE-3342F7123C59}"/>
    <cellStyle name="Normal 4 3 2 3 2 3 2 2 4" xfId="1233" xr:uid="{E997D90A-0212-4E48-B987-DF9B74C89D5B}"/>
    <cellStyle name="Normal 4 3 2 3 2 3 2 2 5" xfId="1991" xr:uid="{C412F6D5-119E-4108-A093-DBB7D1878864}"/>
    <cellStyle name="Normal 4 3 2 3 2 3 2 3" xfId="467" xr:uid="{61D94EFB-BAB9-411E-922C-F27BBC18C8FB}"/>
    <cellStyle name="Normal 4 3 2 3 2 3 2 3 2" xfId="1279" xr:uid="{0D5759D4-2C41-465E-A6E7-88F661E73F66}"/>
    <cellStyle name="Normal 4 3 2 3 2 3 2 3 3" xfId="1992" xr:uid="{2AD2FA7A-6637-4B11-A256-33B712674F06}"/>
    <cellStyle name="Normal 4 3 2 3 2 3 2 4" xfId="1232" xr:uid="{1011539F-12A4-4437-B307-6093718A0B3E}"/>
    <cellStyle name="Normal 4 3 2 3 2 3 2 5" xfId="1993" xr:uid="{410B2EA1-4AB7-488F-8F00-C5EB827AEEAF}"/>
    <cellStyle name="Normal 4 3 2 3 2 3 3" xfId="468" xr:uid="{7B633BEF-2850-4F37-98EC-E3A5A86E5BC6}"/>
    <cellStyle name="Normal 4 3 2 3 2 3 3 2" xfId="1280" xr:uid="{3907C768-81AD-4AF4-A0E7-E8EF26A1916A}"/>
    <cellStyle name="Normal 4 3 2 3 2 3 3 3" xfId="1994" xr:uid="{EC6BAC12-4E0A-4657-90AE-50D08CF59A35}"/>
    <cellStyle name="Normal 4 3 2 3 2 3 4" xfId="1231" xr:uid="{56309111-147D-4312-AC3B-636B2BFE00C5}"/>
    <cellStyle name="Normal 4 3 2 3 2 3 5" xfId="1995" xr:uid="{D63E9BC2-D5D5-428E-B46A-9886E5B5FD02}"/>
    <cellStyle name="Normal 4 3 2 3 2 4" xfId="469" xr:uid="{5EB124D1-09E0-4A93-BD53-6D9CB7D1A6DF}"/>
    <cellStyle name="Normal 4 3 2 3 2 4 2" xfId="1281" xr:uid="{2977D693-EE62-468C-915C-11E0B1BA8795}"/>
    <cellStyle name="Normal 4 3 2 3 2 4 3" xfId="1996" xr:uid="{1480C745-AC71-4F14-A32C-596566A0ECF3}"/>
    <cellStyle name="Normal 4 3 2 3 2 5" xfId="1198" xr:uid="{9EE379AD-5961-4E68-8446-BC3FE3B5E030}"/>
    <cellStyle name="Normal 4 3 2 3 2 6" xfId="1997" xr:uid="{75643D29-1D96-4710-9AF2-42FB0F1C2E3D}"/>
    <cellStyle name="Normal 4 3 2 3 3" xfId="470" xr:uid="{9E2F4F05-20F1-4CFE-B382-241B3A6741A3}"/>
    <cellStyle name="Normal 4 3 2 3 3 2" xfId="471" xr:uid="{86297876-2E5A-4EB6-857C-BF64BC182D95}"/>
    <cellStyle name="Normal 4 3 2 3 3 2 2" xfId="472" xr:uid="{BE04C6F9-310C-4AC6-9BD5-7773600D2FDC}"/>
    <cellStyle name="Normal 4 3 2 3 3 2 2 2" xfId="473" xr:uid="{133CEAF8-BA6A-4CE7-8DAE-D75F7B1B112B}"/>
    <cellStyle name="Normal 4 3 2 3 3 2 2 2 2" xfId="1285" xr:uid="{88FF43B1-7C14-4DC0-A1B4-C669B3BAB9A3}"/>
    <cellStyle name="Normal 4 3 2 3 3 2 2 2 3" xfId="1998" xr:uid="{C2495A7E-3195-49BD-9900-624A3A500834}"/>
    <cellStyle name="Normal 4 3 2 3 3 2 2 3" xfId="1284" xr:uid="{9E590766-C42E-4C1A-9330-BDE5449C1819}"/>
    <cellStyle name="Normal 4 3 2 3 3 2 2 4" xfId="1999" xr:uid="{6355595B-0F91-4A77-A595-F8A895DCC40D}"/>
    <cellStyle name="Normal 4 3 2 3 3 2 3" xfId="474" xr:uid="{160BBD5A-7459-402D-B108-8DF94840C230}"/>
    <cellStyle name="Normal 4 3 2 3 3 2 3 2" xfId="1286" xr:uid="{075DF690-D366-4E9A-808D-BE3EC6A2D8A3}"/>
    <cellStyle name="Normal 4 3 2 3 3 2 3 3" xfId="2000" xr:uid="{F5B1B1F4-D03D-4FA4-ADAF-A7E66CAEE517}"/>
    <cellStyle name="Normal 4 3 2 3 3 2 4" xfId="1283" xr:uid="{106DC87D-91CD-42B3-AB83-286AF7BF0503}"/>
    <cellStyle name="Normal 4 3 2 3 3 2 5" xfId="2001" xr:uid="{528E2D3E-F6D9-4E91-B1DE-76A070954C91}"/>
    <cellStyle name="Normal 4 3 2 3 3 3" xfId="475" xr:uid="{99401C3E-E1F6-4AED-97D3-0638F773C7A5}"/>
    <cellStyle name="Normal 4 3 2 3 3 3 2" xfId="1287" xr:uid="{2B171EB7-4730-4F7A-A36D-786BAC434853}"/>
    <cellStyle name="Normal 4 3 2 3 3 3 3" xfId="2002" xr:uid="{106A6B95-4EE3-4515-B209-16480370D48F}"/>
    <cellStyle name="Normal 4 3 2 3 3 4" xfId="1282" xr:uid="{DDBAA5F0-0BA3-477F-B7EC-7ED16E0C20D5}"/>
    <cellStyle name="Normal 4 3 2 3 3 5" xfId="2003" xr:uid="{1CA61AE0-CFCB-4782-8ECC-B6AEDD7D9EBA}"/>
    <cellStyle name="Normal 4 3 2 3 4" xfId="476" xr:uid="{C6C1E4D5-15AB-4124-AD58-FEE874A01FEF}"/>
    <cellStyle name="Normal 4 3 2 3 4 2" xfId="1288" xr:uid="{E561491E-F258-4BF4-8C39-0E59080700D6}"/>
    <cellStyle name="Normal 4 3 2 3 4 3" xfId="2004" xr:uid="{C7656457-B8C6-403B-8D7E-3555CCAE60AA}"/>
    <cellStyle name="Normal 4 3 2 3 5" xfId="1197" xr:uid="{5C75378A-E897-40B8-A6C8-3AA717B94D15}"/>
    <cellStyle name="Normal 4 3 2 3 6" xfId="2005" xr:uid="{3D1F11D2-0AC2-4A2E-B0D9-1316191A3B11}"/>
    <cellStyle name="Normal 4 3 2 4" xfId="477" xr:uid="{575E98E7-FF9E-4AFB-9A57-8C76EE90B99A}"/>
    <cellStyle name="Normal 4 3 2 4 2" xfId="1289" xr:uid="{FF860F46-4BB7-4397-8818-F5C9DDE1159D}"/>
    <cellStyle name="Normal 4 3 2 4 3" xfId="2006" xr:uid="{7E5844FA-BAD0-4D30-920A-932C4BCA7B45}"/>
    <cellStyle name="Normal 4 3 2 5" xfId="1166" xr:uid="{BF947ADB-F2CD-49FD-9705-7BABD3C281F0}"/>
    <cellStyle name="Normal 4 3 2 6" xfId="2007" xr:uid="{EB888D93-A1BB-4EB8-B7F9-2B39AB5D166D}"/>
    <cellStyle name="Normal 4 3 3" xfId="478" xr:uid="{A0959ABE-AE71-4568-8984-9588595A2218}"/>
    <cellStyle name="Normal 4 3 3 2" xfId="479" xr:uid="{FC6EAB5A-71B2-4CFA-BFC0-4F282BFE3155}"/>
    <cellStyle name="Normal 4 3 3 2 2" xfId="1291" xr:uid="{EEF2AD9D-12C2-4154-B6AB-70818A233BAA}"/>
    <cellStyle name="Normal 4 3 3 2 3" xfId="2008" xr:uid="{C9A86B18-AB2E-4F22-908C-34639922AF1D}"/>
    <cellStyle name="Normal 4 3 3 3" xfId="1290" xr:uid="{BE7D8F9E-E704-4A28-A1CB-9B859FD31253}"/>
    <cellStyle name="Normal 4 3 3 4" xfId="2009" xr:uid="{88ED2764-EF75-4607-A852-7B5CD1E46E85}"/>
    <cellStyle name="Normal 4 3 4" xfId="480" xr:uid="{A1B0111B-021A-45E5-B1F5-5BBBAD14BB5C}"/>
    <cellStyle name="Normal 4 3 4 2" xfId="1292" xr:uid="{E86B01A8-205E-47A8-A717-1781E29943B9}"/>
    <cellStyle name="Normal 4 3 4 3" xfId="2010" xr:uid="{F5D6BB57-F232-4A44-A914-4BBB892B57A8}"/>
    <cellStyle name="Normal 4 3 5" xfId="1165" xr:uid="{01AB9A16-90B7-492B-BF5C-5E2D6EEE0D54}"/>
    <cellStyle name="Normal 4 3 6" xfId="2011" xr:uid="{59A4DFAC-C708-416B-8D13-CC825640D9F0}"/>
    <cellStyle name="Normal 4 4" xfId="481" xr:uid="{A45E95ED-4EE5-4B4B-8247-1663C7DFE080}"/>
    <cellStyle name="Normal 4 4 2" xfId="482" xr:uid="{B65568D3-1590-4384-8E39-616F48BACC3B}"/>
    <cellStyle name="Normal 4 4 2 2" xfId="483" xr:uid="{E1DFB325-82C7-4680-9C88-CC21BDD94EB9}"/>
    <cellStyle name="Normal 4 4 2 2 2" xfId="484" xr:uid="{DBB07CCB-41F5-43D3-948B-12926E831DF2}"/>
    <cellStyle name="Normal 4 4 2 2 2 2" xfId="485" xr:uid="{03379CB9-FAC8-43BF-BA4A-217CBD8D58FE}"/>
    <cellStyle name="Normal 4 4 2 2 2 2 2" xfId="1297" xr:uid="{64AF4155-0C53-4579-A22E-17AB4ED53E05}"/>
    <cellStyle name="Normal 4 4 2 2 2 2 3" xfId="2012" xr:uid="{BF93A4ED-BBA6-4910-809D-114C3FEFF130}"/>
    <cellStyle name="Normal 4 4 2 2 2 3" xfId="1296" xr:uid="{E16F12A6-10F1-46EE-B569-E5C3548238BE}"/>
    <cellStyle name="Normal 4 4 2 2 2 4" xfId="2013" xr:uid="{445289BC-C2C8-4EBC-B0DF-16876E47FC98}"/>
    <cellStyle name="Normal 4 4 2 2 3" xfId="486" xr:uid="{BCCC6FFA-4D84-4E7C-A9AF-A5EC90B4ADF5}"/>
    <cellStyle name="Normal 4 4 2 2 3 2" xfId="487" xr:uid="{F601E90C-839C-46FF-8E6C-05ECFF49EB70}"/>
    <cellStyle name="Normal 4 4 2 2 3 2 2" xfId="488" xr:uid="{618CF061-C105-4F31-A8E4-F046D530B961}"/>
    <cellStyle name="Normal 4 4 2 2 3 2 2 2" xfId="489" xr:uid="{437EC291-C10F-4497-8526-2266F415C080}"/>
    <cellStyle name="Normal 4 4 2 2 3 2 2 2 2" xfId="490" xr:uid="{CD74AD8B-998D-4286-B865-23BC59A3B31D}"/>
    <cellStyle name="Normal 4 4 2 2 3 2 2 2 2 2" xfId="1302" xr:uid="{0358A02F-6EAC-4158-8225-9974E737AF5A}"/>
    <cellStyle name="Normal 4 4 2 2 3 2 2 2 2 3" xfId="2014" xr:uid="{3FFC1C99-D572-4DC7-B835-6AA195D24F6F}"/>
    <cellStyle name="Normal 4 4 2 2 3 2 2 2 3" xfId="491" xr:uid="{96723669-3872-43C0-9D91-85F98CF5D365}"/>
    <cellStyle name="Normal 4 4 2 2 3 2 2 2 3 2" xfId="492" xr:uid="{74FFA874-5E9D-45CA-BF4F-62B14B2FFB8A}"/>
    <cellStyle name="Normal 4 4 2 2 3 2 2 2 3 2 2" xfId="1304" xr:uid="{C6CC58C8-A225-40C9-9473-5F23DA2E0713}"/>
    <cellStyle name="Normal 4 4 2 2 3 2 2 2 3 2 3" xfId="2015" xr:uid="{546B6F27-AAE0-4555-90C7-B144C71475A3}"/>
    <cellStyle name="Normal 4 4 2 2 3 2 2 2 3 3" xfId="1303" xr:uid="{34E20171-E1AE-4EE8-8A47-A3723821A692}"/>
    <cellStyle name="Normal 4 4 2 2 3 2 2 2 3 4" xfId="2016" xr:uid="{852ACBA9-EDF8-494F-8D69-F30435EEA972}"/>
    <cellStyle name="Normal 4 4 2 2 3 2 2 2 4" xfId="1301" xr:uid="{8BECFBF7-6F9A-4116-A61C-38F0C0D63A6C}"/>
    <cellStyle name="Normal 4 4 2 2 3 2 2 2 5" xfId="2017" xr:uid="{4C49DF58-4270-401B-890D-0C1E89373F43}"/>
    <cellStyle name="Normal 4 4 2 2 3 2 2 3" xfId="493" xr:uid="{5DAD4BA3-022A-4469-AFA3-95AAEDB345C2}"/>
    <cellStyle name="Normal 4 4 2 2 3 2 2 3 2" xfId="1305" xr:uid="{2C3C3CC4-0ED6-40B1-A719-3D5A8495E5E5}"/>
    <cellStyle name="Normal 4 4 2 2 3 2 2 3 3" xfId="2018" xr:uid="{C9746795-0FF5-450B-9905-D98477DB1A0B}"/>
    <cellStyle name="Normal 4 4 2 2 3 2 2 4" xfId="1300" xr:uid="{B71E5A80-6AE5-41C0-BEF3-5923D6C70B3E}"/>
    <cellStyle name="Normal 4 4 2 2 3 2 2 5" xfId="2019" xr:uid="{96653873-CEE2-4B03-B2FE-B1CAC73F7B9C}"/>
    <cellStyle name="Normal 4 4 2 2 3 2 3" xfId="494" xr:uid="{DD91C2C8-3139-4E83-9925-39DD5B34A0F5}"/>
    <cellStyle name="Normal 4 4 2 2 3 2 3 2" xfId="1306" xr:uid="{36E3778C-E1B7-4673-917A-77EA549761E9}"/>
    <cellStyle name="Normal 4 4 2 2 3 2 3 3" xfId="2020" xr:uid="{429F5B67-3BD8-431F-88DB-55FDAE32B4BA}"/>
    <cellStyle name="Normal 4 4 2 2 3 2 4" xfId="1299" xr:uid="{595A4FCA-7EED-4810-B61E-CAAA1AB6BC35}"/>
    <cellStyle name="Normal 4 4 2 2 3 2 5" xfId="2021" xr:uid="{BD886C4F-1D80-43B1-86D2-45E900CE0455}"/>
    <cellStyle name="Normal 4 4 2 2 3 3" xfId="495" xr:uid="{9B2B648A-7EF6-4FE9-BFD8-22EF81221B86}"/>
    <cellStyle name="Normal 4 4 2 2 3 3 2" xfId="1307" xr:uid="{B692F63A-83CE-4BCE-BEC8-0B7C1AA4B66A}"/>
    <cellStyle name="Normal 4 4 2 2 3 3 3" xfId="2022" xr:uid="{2F83A1DE-57A0-4867-98D4-24A17A493961}"/>
    <cellStyle name="Normal 4 4 2 2 3 4" xfId="1298" xr:uid="{E5056D42-3DE1-4B6F-8DD4-990973452FA2}"/>
    <cellStyle name="Normal 4 4 2 2 3 5" xfId="2023" xr:uid="{2D4419AB-20BB-413E-BBD3-56DFAB0B1BB8}"/>
    <cellStyle name="Normal 4 4 2 2 4" xfId="496" xr:uid="{EC0AED75-5411-48F5-B03F-83D21BC076CD}"/>
    <cellStyle name="Normal 4 4 2 2 4 2" xfId="1308" xr:uid="{B817CEC8-8432-4F3B-8C6B-BB03B5BE606D}"/>
    <cellStyle name="Normal 4 4 2 2 4 3" xfId="2024" xr:uid="{C4FA3A24-7952-456D-8F41-896C2224FFF2}"/>
    <cellStyle name="Normal 4 4 2 2 5" xfId="1295" xr:uid="{878B7C52-0D6D-4124-8361-676CAACF97D7}"/>
    <cellStyle name="Normal 4 4 2 2 6" xfId="2025" xr:uid="{50A9DE67-0E3F-4FB2-A499-EDF045FF22F2}"/>
    <cellStyle name="Normal 4 4 2 3" xfId="497" xr:uid="{D3D82F0C-72A3-4D1D-8C26-63A9759DA4A9}"/>
    <cellStyle name="Normal 4 4 2 3 2" xfId="498" xr:uid="{86B232F2-84E4-4E26-8240-E1FC3DA5F6B7}"/>
    <cellStyle name="Normal 4 4 2 3 2 2" xfId="499" xr:uid="{2D34DD7C-1599-450A-98DD-F767EE85994C}"/>
    <cellStyle name="Normal 4 4 2 3 2 2 2" xfId="500" xr:uid="{A9398C03-DB86-47DB-A101-F12C3290A8AA}"/>
    <cellStyle name="Normal 4 4 2 3 2 2 2 2" xfId="501" xr:uid="{0158FFF4-410C-4C55-9828-1F8534196E63}"/>
    <cellStyle name="Normal 4 4 2 3 2 2 2 2 2" xfId="502" xr:uid="{4B5BE848-C94E-443D-8F7E-3A5B92DD7207}"/>
    <cellStyle name="Normal 4 4 2 3 2 2 2 2 2 2" xfId="503" xr:uid="{79BC81AA-471E-45FA-AAC4-78C7CAE01D09}"/>
    <cellStyle name="Normal 4 4 2 3 2 2 2 2 2 2 2" xfId="504" xr:uid="{842E74E5-2722-48E4-AB40-DFE7DCAF7B4B}"/>
    <cellStyle name="Normal 4 4 2 3 2 2 2 2 2 2 2 2" xfId="1316" xr:uid="{AF63CA92-3CB5-4C5E-B012-FDA42188E6C2}"/>
    <cellStyle name="Normal 4 4 2 3 2 2 2 2 2 2 2 3" xfId="2026" xr:uid="{9B288F17-E3CD-48B4-9713-2E3D5FAF12C6}"/>
    <cellStyle name="Normal 4 4 2 3 2 2 2 2 2 2 3" xfId="1315" xr:uid="{5834B139-08AD-4744-8509-620B8D245A72}"/>
    <cellStyle name="Normal 4 4 2 3 2 2 2 2 2 2 4" xfId="2027" xr:uid="{6ABF5A7F-1ADA-40EA-92E9-B9F8293FFD48}"/>
    <cellStyle name="Normal 4 4 2 3 2 2 2 2 2 3" xfId="505" xr:uid="{94F0EF98-C092-4515-BFB9-58F106F36679}"/>
    <cellStyle name="Normal 4 4 2 3 2 2 2 2 2 3 2" xfId="506" xr:uid="{3C09F9D8-4885-4116-AC33-A895BAC76F28}"/>
    <cellStyle name="Normal 4 4 2 3 2 2 2 2 2 3 2 2" xfId="1318" xr:uid="{0C411205-C3F5-416F-9975-1E15F6EC3EE1}"/>
    <cellStyle name="Normal 4 4 2 3 2 2 2 2 2 3 2 3" xfId="2028" xr:uid="{D65A0A9B-22CC-4D2B-9093-82E13BB16693}"/>
    <cellStyle name="Normal 4 4 2 3 2 2 2 2 2 3 3" xfId="1317" xr:uid="{6E960207-7BBB-4776-8FF4-BCEC54EA77C8}"/>
    <cellStyle name="Normal 4 4 2 3 2 2 2 2 2 3 4" xfId="2029" xr:uid="{9000545F-9C9C-4D9C-A9B4-FD74A0561B1E}"/>
    <cellStyle name="Normal 4 4 2 3 2 2 2 2 2 4" xfId="507" xr:uid="{F2C6B8D9-4CE5-4C2D-BBDE-D4FA99C867A4}"/>
    <cellStyle name="Normal 4 4 2 3 2 2 2 2 2 4 2" xfId="1319" xr:uid="{6463B72B-DD7D-4D19-8D15-A6193F467538}"/>
    <cellStyle name="Normal 4 4 2 3 2 2 2 2 2 4 3" xfId="2030" xr:uid="{ECEB35CB-718A-41D1-A776-B217A7670F61}"/>
    <cellStyle name="Normal 4 4 2 3 2 2 2 2 2 5" xfId="1314" xr:uid="{43E819C9-FD68-4050-827B-7110ED8B3DA2}"/>
    <cellStyle name="Normal 4 4 2 3 2 2 2 2 2 6" xfId="2031" xr:uid="{B927F92F-A3B4-4CEA-90D7-DFC73F139797}"/>
    <cellStyle name="Normal 4 4 2 3 2 2 2 2 3" xfId="508" xr:uid="{B2A81BFF-4AC5-4E02-B6F8-4E4534132C48}"/>
    <cellStyle name="Normal 4 4 2 3 2 2 2 2 3 2" xfId="1320" xr:uid="{ACD69780-8403-468F-8206-31DA687940DA}"/>
    <cellStyle name="Normal 4 4 2 3 2 2 2 2 3 3" xfId="2032" xr:uid="{609004C3-C69E-4EEC-A859-06C5F188C1F8}"/>
    <cellStyle name="Normal 4 4 2 3 2 2 2 2 4" xfId="1313" xr:uid="{824D91B7-AF7D-48E0-AEA4-02539EC54256}"/>
    <cellStyle name="Normal 4 4 2 3 2 2 2 2 5" xfId="2033" xr:uid="{1A52A183-5C15-49DF-BDB2-990D5D017D73}"/>
    <cellStyle name="Normal 4 4 2 3 2 2 2 3" xfId="509" xr:uid="{61AC960C-53B4-4541-B859-E735FC8D1EB7}"/>
    <cellStyle name="Normal 4 4 2 3 2 2 2 3 2" xfId="510" xr:uid="{A0610C4B-0455-4571-AD09-B41E763D37B1}"/>
    <cellStyle name="Normal 4 4 2 3 2 2 2 3 2 2" xfId="1322" xr:uid="{E3AC1C7E-FFC1-4DF4-A1E2-FB06FEB42C8E}"/>
    <cellStyle name="Normal 4 4 2 3 2 2 2 3 2 3" xfId="2034" xr:uid="{63C9AAA2-3291-4AA4-ADD0-E9AD565D9246}"/>
    <cellStyle name="Normal 4 4 2 3 2 2 2 3 3" xfId="1321" xr:uid="{3DC98603-8838-4957-8B52-B527BD0CD576}"/>
    <cellStyle name="Normal 4 4 2 3 2 2 2 3 4" xfId="2035" xr:uid="{BDCD8779-F7F1-4046-8A1E-1A6A5B5BF854}"/>
    <cellStyle name="Normal 4 4 2 3 2 2 2 4" xfId="511" xr:uid="{7F0C7E8D-57D4-41BC-A381-6F8925F92D01}"/>
    <cellStyle name="Normal 4 4 2 3 2 2 2 4 2" xfId="1323" xr:uid="{DEF932CF-DC19-4BC3-8BD0-68EA6DA52157}"/>
    <cellStyle name="Normal 4 4 2 3 2 2 2 4 3" xfId="2036" xr:uid="{B7331C02-4DE6-47ED-899C-A62A0328A378}"/>
    <cellStyle name="Normal 4 4 2 3 2 2 2 5" xfId="1312" xr:uid="{A5092087-F45E-4164-B187-0D83563AB682}"/>
    <cellStyle name="Normal 4 4 2 3 2 2 2 6" xfId="2037" xr:uid="{51620872-046D-4A95-93AE-867E275552AB}"/>
    <cellStyle name="Normal 4 4 2 3 2 2 3" xfId="512" xr:uid="{01F407EE-5933-4956-935E-7D79EFDDF033}"/>
    <cellStyle name="Normal 4 4 2 3 2 2 3 2" xfId="1324" xr:uid="{AC5A598B-22F8-4205-AF5E-0C42B971DAF0}"/>
    <cellStyle name="Normal 4 4 2 3 2 2 3 3" xfId="2038" xr:uid="{51B31103-DF65-4C9B-8AE5-458A0B1D7685}"/>
    <cellStyle name="Normal 4 4 2 3 2 2 4" xfId="1311" xr:uid="{D80823E2-69E5-4112-847D-15B4EAD10455}"/>
    <cellStyle name="Normal 4 4 2 3 2 2 5" xfId="2039" xr:uid="{F237FC74-B81B-4E21-9921-B6C7C005DB3F}"/>
    <cellStyle name="Normal 4 4 2 3 2 3" xfId="513" xr:uid="{3CC0482F-B279-4A3F-A99A-9ADC1136DA4D}"/>
    <cellStyle name="Normal 4 4 2 3 2 3 2" xfId="1325" xr:uid="{3C9CF7A1-383E-4A1A-BB85-39938D3BB4EE}"/>
    <cellStyle name="Normal 4 4 2 3 2 3 3" xfId="2040" xr:uid="{CDAB7E3C-491A-4ABF-A2E6-2609D97D0B56}"/>
    <cellStyle name="Normal 4 4 2 3 2 4" xfId="1310" xr:uid="{C2DB37EB-918D-40A6-805D-A25B7D1D2F01}"/>
    <cellStyle name="Normal 4 4 2 3 2 5" xfId="2041" xr:uid="{8086B95F-8E13-4D7E-BC18-0F3745388F2D}"/>
    <cellStyle name="Normal 4 4 2 3 3" xfId="514" xr:uid="{B1A7684C-DA21-4647-9F80-7BF33B294CD2}"/>
    <cellStyle name="Normal 4 4 2 3 3 2" xfId="1326" xr:uid="{6AE24E1D-3881-41D8-B2A4-B3C6BF918487}"/>
    <cellStyle name="Normal 4 4 2 3 3 3" xfId="2042" xr:uid="{D5B3FE3A-C683-4AA1-B71A-B44FBD38B7B5}"/>
    <cellStyle name="Normal 4 4 2 3 4" xfId="1309" xr:uid="{707533E6-6D8C-49DC-9936-8C1F0F2C0545}"/>
    <cellStyle name="Normal 4 4 2 3 5" xfId="2043" xr:uid="{8387EA88-F15C-42DD-9C60-A6E594B5C6EE}"/>
    <cellStyle name="Normal 4 4 2 4" xfId="515" xr:uid="{E6A56916-C8A2-4D21-A574-2E4A1B13CA7B}"/>
    <cellStyle name="Normal 4 4 2 4 2" xfId="1327" xr:uid="{BB41BAF5-A4D0-485D-896F-11E5AA21B608}"/>
    <cellStyle name="Normal 4 4 2 4 3" xfId="2044" xr:uid="{0A1EF087-19C9-46F6-981F-A8EFB6EFBEF1}"/>
    <cellStyle name="Normal 4 4 2 5" xfId="1294" xr:uid="{5997F228-781B-473D-A21A-7ADB456D7C11}"/>
    <cellStyle name="Normal 4 4 2 6" xfId="2045" xr:uid="{DE837402-DA71-48C9-B733-471709BCFDD9}"/>
    <cellStyle name="Normal 4 4 3" xfId="516" xr:uid="{C3DA8B37-0A1C-453B-BF39-CFFBA6298A10}"/>
    <cellStyle name="Normal 4 4 3 2" xfId="517" xr:uid="{7DE65365-45F4-45D7-B992-D63722792FE4}"/>
    <cellStyle name="Normal 4 4 3 2 2" xfId="518" xr:uid="{861C454E-3180-4AF3-851F-7D26ABE179FB}"/>
    <cellStyle name="Normal 4 4 3 2 2 2" xfId="519" xr:uid="{A403DF2B-657B-4BA7-B959-ED33D3900256}"/>
    <cellStyle name="Normal 4 4 3 2 2 2 2" xfId="520" xr:uid="{9B541269-7E98-453E-9DC2-18077FDF4A84}"/>
    <cellStyle name="Normal 4 4 3 2 2 2 2 2" xfId="521" xr:uid="{3131A05C-0E30-4631-B6BC-CFAA0A266404}"/>
    <cellStyle name="Normal 4 4 3 2 2 2 2 2 2" xfId="522" xr:uid="{7152E268-816A-4672-98A0-C76FB3D8D2A6}"/>
    <cellStyle name="Normal 4 4 3 2 2 2 2 2 2 2" xfId="523" xr:uid="{BA87D24F-2BD2-4B72-A390-A6107350440F}"/>
    <cellStyle name="Normal 4 4 3 2 2 2 2 2 2 2 2" xfId="1335" xr:uid="{06EBE9A1-25C3-4450-AC0A-DB7B430B2460}"/>
    <cellStyle name="Normal 4 4 3 2 2 2 2 2 2 2 3" xfId="2046" xr:uid="{4884C957-ED23-4D85-A01E-EB643F7E79F7}"/>
    <cellStyle name="Normal 4 4 3 2 2 2 2 2 2 3" xfId="1334" xr:uid="{428F2586-F78A-4510-87AD-2EB40563128B}"/>
    <cellStyle name="Normal 4 4 3 2 2 2 2 2 2 4" xfId="2047" xr:uid="{0335704C-2297-4A0D-8C13-E971C4EDA85D}"/>
    <cellStyle name="Normal 4 4 3 2 2 2 2 2 3" xfId="524" xr:uid="{973C31E8-36A2-4922-AB1E-2309B5697E5B}"/>
    <cellStyle name="Normal 4 4 3 2 2 2 2 2 3 2" xfId="1336" xr:uid="{5F3FE29D-225C-4633-B25E-1CBC9490C037}"/>
    <cellStyle name="Normal 4 4 3 2 2 2 2 2 3 3" xfId="2048" xr:uid="{4F96D037-054F-4F44-92BC-D840C2A0ED8C}"/>
    <cellStyle name="Normal 4 4 3 2 2 2 2 2 4" xfId="1333" xr:uid="{C0E2AEE5-5914-4F88-8BD4-303270442F31}"/>
    <cellStyle name="Normal 4 4 3 2 2 2 2 2 5" xfId="2049" xr:uid="{12810B4F-7B2B-4B01-8276-668BF560DC32}"/>
    <cellStyle name="Normal 4 4 3 2 2 2 2 3" xfId="525" xr:uid="{46437725-51F0-418A-AA86-67BD61D6F314}"/>
    <cellStyle name="Normal 4 4 3 2 2 2 2 3 2" xfId="1337" xr:uid="{4664DB37-D31D-46BA-819D-AE839E08A580}"/>
    <cellStyle name="Normal 4 4 3 2 2 2 2 3 3" xfId="2050" xr:uid="{5163364A-B77A-49D6-A038-C9821D8B5643}"/>
    <cellStyle name="Normal 4 4 3 2 2 2 2 4" xfId="1332" xr:uid="{32681B9F-8C23-459E-B757-063E5E11FF9F}"/>
    <cellStyle name="Normal 4 4 3 2 2 2 2 5" xfId="2051" xr:uid="{3843338F-8D88-495D-83F8-9FFDBACE78C8}"/>
    <cellStyle name="Normal 4 4 3 2 2 2 3" xfId="526" xr:uid="{CDCB58AB-0A64-44C1-AFDD-FAC6BFA5B395}"/>
    <cellStyle name="Normal 4 4 3 2 2 2 3 2" xfId="1338" xr:uid="{70A8DA7E-8782-417C-BF4A-8810F0A08BF6}"/>
    <cellStyle name="Normal 4 4 3 2 2 2 3 3" xfId="2052" xr:uid="{A618223E-A7E4-4F18-85D1-C9EEEFB2A8AE}"/>
    <cellStyle name="Normal 4 4 3 2 2 2 4" xfId="1331" xr:uid="{DDD0D4A6-70F0-4986-A4DA-1E912D5E7C23}"/>
    <cellStyle name="Normal 4 4 3 2 2 2 5" xfId="2053" xr:uid="{FD3AC28D-2B44-49AC-8918-82FDDD4BEA13}"/>
    <cellStyle name="Normal 4 4 3 2 2 3" xfId="527" xr:uid="{F5FF2C72-9143-43D0-9452-B73F5D87FC81}"/>
    <cellStyle name="Normal 4 4 3 2 2 3 2" xfId="1339" xr:uid="{4437E055-E4C6-4059-A04C-00DCFBF194D2}"/>
    <cellStyle name="Normal 4 4 3 2 2 3 3" xfId="2054" xr:uid="{D4378EB9-B918-493F-994C-10C25CFC2B48}"/>
    <cellStyle name="Normal 4 4 3 2 2 4" xfId="1330" xr:uid="{EE1B4D04-1FE9-4DE1-BD77-C7B9F82A2E95}"/>
    <cellStyle name="Normal 4 4 3 2 2 5" xfId="2055" xr:uid="{018A4704-4545-4A6A-9B13-F127B50FB776}"/>
    <cellStyle name="Normal 4 4 3 2 3" xfId="528" xr:uid="{8E978E5E-2B8F-4155-8673-FFB1D2E31C8B}"/>
    <cellStyle name="Normal 4 4 3 2 3 2" xfId="1340" xr:uid="{01C98326-9909-48BE-9755-2E2DEA235EBF}"/>
    <cellStyle name="Normal 4 4 3 2 3 3" xfId="2056" xr:uid="{9FDDC76E-B51A-4DAE-AEA8-E4036B908310}"/>
    <cellStyle name="Normal 4 4 3 2 4" xfId="1329" xr:uid="{547A01EE-6126-43BB-AF09-A565A758E7D3}"/>
    <cellStyle name="Normal 4 4 3 2 5" xfId="2057" xr:uid="{E7385A8D-B870-41C9-8A7B-EDDD46033F6E}"/>
    <cellStyle name="Normal 4 4 3 3" xfId="529" xr:uid="{C4ED7A8A-8196-47C3-BF6D-184BD2D1941A}"/>
    <cellStyle name="Normal 4 4 3 3 2" xfId="530" xr:uid="{D47D0F10-7150-48AE-8D27-7129A6351819}"/>
    <cellStyle name="Normal 4 4 3 3 2 2" xfId="1342" xr:uid="{115742B4-7433-4A30-BF2A-F626DD5CAEAF}"/>
    <cellStyle name="Normal 4 4 3 3 2 3" xfId="2058" xr:uid="{061B0DD6-5B80-45F2-B826-DFBBF9394673}"/>
    <cellStyle name="Normal 4 4 3 3 3" xfId="1341" xr:uid="{3ABAFFEC-761B-4B74-8E85-D100AE7F23D5}"/>
    <cellStyle name="Normal 4 4 3 3 4" xfId="2059" xr:uid="{FFE5AC25-BD8E-48F3-A600-8A64D71D85B6}"/>
    <cellStyle name="Normal 4 4 3 4" xfId="531" xr:uid="{C89BDAC8-DD3E-4E73-AA7C-7917E03F607C}"/>
    <cellStyle name="Normal 4 4 3 4 2" xfId="532" xr:uid="{EA1593A1-13D7-4BC7-A3C8-0EA608D14831}"/>
    <cellStyle name="Normal 4 4 3 4 2 2" xfId="533" xr:uid="{1B06EC62-EEB1-46A6-AB39-8DE7DD72AAA9}"/>
    <cellStyle name="Normal 4 4 3 4 2 2 2" xfId="534" xr:uid="{7EA8AF56-34BC-4FB9-83EA-8A6CE04CCD37}"/>
    <cellStyle name="Normal 4 4 3 4 2 2 2 2" xfId="535" xr:uid="{7361C121-F791-452F-BBA2-87422585CFC7}"/>
    <cellStyle name="Normal 4 4 3 4 2 2 2 2 2" xfId="536" xr:uid="{6F72DDF4-0871-4EFA-B473-AF054615B5BB}"/>
    <cellStyle name="Normal 4 4 3 4 2 2 2 2 2 2" xfId="1348" xr:uid="{9D7A5CE8-3787-43F5-95FC-9DED8B6036ED}"/>
    <cellStyle name="Normal 4 4 3 4 2 2 2 2 2 3" xfId="2060" xr:uid="{BD48CF9C-FB25-4E6C-B86D-6F6B0CAB776D}"/>
    <cellStyle name="Normal 4 4 3 4 2 2 2 2 3" xfId="537" xr:uid="{6C510813-088A-463B-9A73-4E2913E002EF}"/>
    <cellStyle name="Normal 4 4 3 4 2 2 2 2 3 2" xfId="538" xr:uid="{775857C3-472F-4E08-A862-9A96C2420212}"/>
    <cellStyle name="Normal 4 4 3 4 2 2 2 2 3 2 2" xfId="1350" xr:uid="{2FE9B624-CA4D-4E15-B96B-FC7DE7AB6724}"/>
    <cellStyle name="Normal 4 4 3 4 2 2 2 2 3 2 3" xfId="2061" xr:uid="{C0688429-ABEB-426A-8A28-D49A5E1CDEAD}"/>
    <cellStyle name="Normal 4 4 3 4 2 2 2 2 3 3" xfId="1349" xr:uid="{246C2089-451D-4BDF-A390-000B9C1E84ED}"/>
    <cellStyle name="Normal 4 4 3 4 2 2 2 2 3 4" xfId="2062" xr:uid="{6E2BAA21-26C0-4A9E-9E42-C60AEB2E3452}"/>
    <cellStyle name="Normal 4 4 3 4 2 2 2 2 4" xfId="1347" xr:uid="{1B3FA3A1-54C8-4123-BFAB-38050C4A8854}"/>
    <cellStyle name="Normal 4 4 3 4 2 2 2 2 5" xfId="2063" xr:uid="{28BEDD8E-D598-40D9-9704-2545E164CFD2}"/>
    <cellStyle name="Normal 4 4 3 4 2 2 2 3" xfId="539" xr:uid="{F696DEE2-A6C0-41AB-9304-C8E0D7AE0181}"/>
    <cellStyle name="Normal 4 4 3 4 2 2 2 3 2" xfId="1351" xr:uid="{965ED137-B03E-4F69-9E22-60149FEEAD10}"/>
    <cellStyle name="Normal 4 4 3 4 2 2 2 3 3" xfId="2064" xr:uid="{BBA8320D-DD5C-4A15-926B-45324E7F1FD8}"/>
    <cellStyle name="Normal 4 4 3 4 2 2 2 4" xfId="1346" xr:uid="{3B6395DF-EB33-47AE-8B9F-8F1FF14C95B2}"/>
    <cellStyle name="Normal 4 4 3 4 2 2 2 5" xfId="2065" xr:uid="{4038CD0D-1637-4BBA-80D4-E345C5CC6A47}"/>
    <cellStyle name="Normal 4 4 3 4 2 2 3" xfId="540" xr:uid="{9FC8F9BA-69A8-4039-8B54-DB20287623DE}"/>
    <cellStyle name="Normal 4 4 3 4 2 2 3 2" xfId="541" xr:uid="{E8F58622-2821-4F2A-89A7-E579B9895F46}"/>
    <cellStyle name="Normal 4 4 3 4 2 2 3 2 2" xfId="542" xr:uid="{2F72437B-9303-4E61-AE59-EAEE8DA9A74A}"/>
    <cellStyle name="Normal 4 4 3 4 2 2 3 2 2 2" xfId="1354" xr:uid="{B0FFEDC2-2187-4E3F-8D58-FE9A33B5EE50}"/>
    <cellStyle name="Normal 4 4 3 4 2 2 3 2 2 3" xfId="2066" xr:uid="{249741C5-9913-466A-9CF8-0836476CC35F}"/>
    <cellStyle name="Normal 4 4 3 4 2 2 3 2 3" xfId="543" xr:uid="{5719D04B-A2D0-4FC0-9AD8-ED0F77E9CCC1}"/>
    <cellStyle name="Normal 4 4 3 4 2 2 3 2 3 2" xfId="1355" xr:uid="{775AF4EA-093F-4B6A-A6BF-43443C0D215E}"/>
    <cellStyle name="Normal 4 4 3 4 2 2 3 2 3 3" xfId="2067" xr:uid="{C43A23DA-E5D2-40A8-A3CD-3F72042770E4}"/>
    <cellStyle name="Normal 4 4 3 4 2 2 3 2 4" xfId="1353" xr:uid="{D506BE87-2B7C-46F1-8C74-A0A6607397DA}"/>
    <cellStyle name="Normal 4 4 3 4 2 2 3 2 5" xfId="2068" xr:uid="{9F12D099-1FD0-4784-9679-9B1B68C9C967}"/>
    <cellStyle name="Normal 4 4 3 4 2 2 3 3" xfId="544" xr:uid="{0E442EBE-9C43-478A-AF7C-40E68EE4969E}"/>
    <cellStyle name="Normal 4 4 3 4 2 2 3 3 2" xfId="1356" xr:uid="{FF2FE25A-3F7C-4D99-862A-CAFBECA6D7F9}"/>
    <cellStyle name="Normal 4 4 3 4 2 2 3 3 3" xfId="2069" xr:uid="{DE57AB50-457A-4648-99B0-3B3CD6082BA2}"/>
    <cellStyle name="Normal 4 4 3 4 2 2 3 4" xfId="545" xr:uid="{F1382BEC-08B0-43D6-AD7A-15168422DA17}"/>
    <cellStyle name="Normal 4 4 3 4 2 2 3 4 2" xfId="1357" xr:uid="{87003B4D-7E7A-4020-8546-D81A72146FE7}"/>
    <cellStyle name="Normal 4 4 3 4 2 2 3 4 3" xfId="2070" xr:uid="{A3F01FB5-4225-437F-BB82-A5E688087AEF}"/>
    <cellStyle name="Normal 4 4 3 4 2 2 3 5" xfId="1352" xr:uid="{7B930342-6C9C-4A33-A6BE-10F1A4646CFC}"/>
    <cellStyle name="Normal 4 4 3 4 2 2 3 6" xfId="2071" xr:uid="{A9BCC939-3C54-4D6B-BDAB-9F858031EF44}"/>
    <cellStyle name="Normal 4 4 3 4 2 2 4" xfId="546" xr:uid="{547B1F7B-9513-4581-A5FB-6EC798C4732D}"/>
    <cellStyle name="Normal 4 4 3 4 2 2 4 2" xfId="1358" xr:uid="{ED2A6CBF-1601-4960-94F5-95D63FC1725E}"/>
    <cellStyle name="Normal 4 4 3 4 2 2 4 3" xfId="2072" xr:uid="{532B55D7-B432-4781-9C31-64FC004ED515}"/>
    <cellStyle name="Normal 4 4 3 4 2 2 5" xfId="1345" xr:uid="{4DC03E61-6DF9-43C7-A6A5-0BD4AB503022}"/>
    <cellStyle name="Normal 4 4 3 4 2 2 6" xfId="2073" xr:uid="{D096D643-5389-4956-8AA4-A67FF90B9BFE}"/>
    <cellStyle name="Normal 4 4 3 4 2 3" xfId="547" xr:uid="{51FE3F78-604B-4008-99A4-066EBC7948A0}"/>
    <cellStyle name="Normal 4 4 3 4 2 3 2" xfId="1359" xr:uid="{5698E7F0-A4C1-4E37-B2B3-976533250FE5}"/>
    <cellStyle name="Normal 4 4 3 4 2 3 3" xfId="2074" xr:uid="{4C297856-773C-4F5E-B285-9737E12418D9}"/>
    <cellStyle name="Normal 4 4 3 4 2 4" xfId="1344" xr:uid="{C2B68D37-2367-434F-A3AB-FA5E8F27D9D1}"/>
    <cellStyle name="Normal 4 4 3 4 2 5" xfId="2075" xr:uid="{4DE996C8-2BCB-48D2-843B-5B866314125A}"/>
    <cellStyle name="Normal 4 4 3 4 3" xfId="548" xr:uid="{DF327C60-47C6-44DE-9084-06BAC27B42F5}"/>
    <cellStyle name="Normal 4 4 3 4 3 2" xfId="1360" xr:uid="{53313B06-D112-4519-A30D-6CA8C71824F6}"/>
    <cellStyle name="Normal 4 4 3 4 3 3" xfId="2076" xr:uid="{FD3F0C6A-6B5A-4CF7-A3ED-28E59ED7BD80}"/>
    <cellStyle name="Normal 4 4 3 4 4" xfId="1343" xr:uid="{B03F0B69-2F68-4F0F-B453-F2A6BA14F6B2}"/>
    <cellStyle name="Normal 4 4 3 4 5" xfId="2077" xr:uid="{5D11DF2A-16A7-4DF1-A97C-273548D475E3}"/>
    <cellStyle name="Normal 4 4 3 5" xfId="549" xr:uid="{E9A7D8E1-EEEC-4269-8DF5-D0EE444B0FA2}"/>
    <cellStyle name="Normal 4 4 3 5 2" xfId="1361" xr:uid="{A9BE4BD3-1A27-4AB2-AC79-7EEDD07FC355}"/>
    <cellStyle name="Normal 4 4 3 5 3" xfId="2078" xr:uid="{E2EBB8FF-1871-4806-BF7E-11FACC52A4CC}"/>
    <cellStyle name="Normal 4 4 3 6" xfId="1328" xr:uid="{0F0FA43F-4BC9-4DE7-80A4-C84934FE48B0}"/>
    <cellStyle name="Normal 4 4 3 7" xfId="2079" xr:uid="{D851061E-F826-4BCA-9591-8EC1779AE399}"/>
    <cellStyle name="Normal 4 4 4" xfId="550" xr:uid="{375AC8C6-7D14-422F-874F-84A95F113CDF}"/>
    <cellStyle name="Normal 4 4 4 2" xfId="1362" xr:uid="{571A91BD-B9D2-4CD0-83C4-E03C437B47A2}"/>
    <cellStyle name="Normal 4 4 4 3" xfId="2080" xr:uid="{43AEA721-2D85-45AA-9E4C-E61FC8E37BAB}"/>
    <cellStyle name="Normal 4 4 5" xfId="1293" xr:uid="{A479AF09-2C36-4E33-87BE-6BA2C5CC20C1}"/>
    <cellStyle name="Normal 4 4 6" xfId="2081" xr:uid="{437E910B-AD6F-469A-AA79-75BBCB63D507}"/>
    <cellStyle name="Normal 4 5" xfId="551" xr:uid="{DB087655-F84C-4C59-A9EC-FD5384758500}"/>
    <cellStyle name="Normal 4 5 2" xfId="552" xr:uid="{31F74CEF-8FFE-4912-94C0-97B20D2E28DA}"/>
    <cellStyle name="Normal 4 5 2 2" xfId="1363" xr:uid="{8A54A13A-6DFE-4C9D-BA15-3788121767DE}"/>
    <cellStyle name="Normal 4 5 2 3" xfId="2082" xr:uid="{90EC0CD5-37E8-4AAF-9A0B-F66424B52A6C}"/>
    <cellStyle name="Normal 4 5 3" xfId="553" xr:uid="{E00302D1-6548-44ED-AA04-3AE9E3478D92}"/>
    <cellStyle name="Normal 4 5 3 2" xfId="1364" xr:uid="{CAAB7B06-9877-4323-8AD0-AE675FB5FFA5}"/>
    <cellStyle name="Normal 4 5 3 3" xfId="2083" xr:uid="{8B81779D-74FE-4B01-8343-05DCC57B6770}"/>
    <cellStyle name="Normal 4 6" xfId="554" xr:uid="{ADABB0FA-8D18-48D2-9F48-9B53FC33C681}"/>
    <cellStyle name="Normal 5" xfId="555" xr:uid="{D875EC83-9220-4969-94D4-DF5639DF338D}"/>
    <cellStyle name="Normal 5 2" xfId="556" xr:uid="{7C6EAFE8-4A57-4E1A-A46C-3077D58C285C}"/>
    <cellStyle name="Normal 5 2 2" xfId="557" xr:uid="{0D8A5B31-F47F-4448-884E-8CF9F10822AA}"/>
    <cellStyle name="Normal 5 3" xfId="558" xr:uid="{81C929D5-7D89-473C-91CD-76A0660E20C8}"/>
    <cellStyle name="Normal 5 3 2" xfId="559" xr:uid="{3893BBD1-015E-4998-B70E-E0BD23A2847D}"/>
    <cellStyle name="Normal 5_20130128_ITS on reporting_Annex I_CA 2" xfId="989" xr:uid="{E8E3BDC5-8DBB-4B38-BE15-CEB902B54E63}"/>
    <cellStyle name="Normal 6" xfId="560" xr:uid="{7F9A9796-08D8-4665-A58C-56B4434E6AA3}"/>
    <cellStyle name="Normal 6 2" xfId="561" xr:uid="{DD0B6D4C-D886-4BC0-88D7-CCCD4243C9D5}"/>
    <cellStyle name="Normal 6 2 2" xfId="562" xr:uid="{828CF9B8-20AE-45B5-9186-9774F9DB48AC}"/>
    <cellStyle name="Normal 6 2 2 2" xfId="1365" xr:uid="{5EC67095-3D39-47DC-B065-600BB5C97454}"/>
    <cellStyle name="Normal 6 2 2 3" xfId="2084" xr:uid="{C2F472CF-D49A-4963-B628-810C1BD4934A}"/>
    <cellStyle name="Normal 6 2 3" xfId="563" xr:uid="{086335B6-E8E7-4038-A3C9-E321951C8C64}"/>
    <cellStyle name="Normal 6 2 3 2" xfId="1366" xr:uid="{EBCDE57B-788B-4854-81C8-04D87EB7FBEA}"/>
    <cellStyle name="Normal 6 2 3 3" xfId="2085" xr:uid="{C8B8F7DA-C640-434D-8EF9-85CDEC92483C}"/>
    <cellStyle name="Normal 6 3" xfId="564" xr:uid="{EAD1F16D-A781-45C7-80A1-D27090B616E1}"/>
    <cellStyle name="Normal 6 3 2" xfId="565" xr:uid="{15E0EBC0-6BC8-4785-9EAF-2C13F5C671D2}"/>
    <cellStyle name="Normal 6 3 3" xfId="566" xr:uid="{5CF1BFC9-AF62-4871-8E5A-F79EDB04812B}"/>
    <cellStyle name="Normal 6 3 3 2" xfId="1367" xr:uid="{50E2F8F3-5277-4A43-864C-877F3A263B87}"/>
    <cellStyle name="Normal 6 3 3 3" xfId="2086" xr:uid="{B1CAF44A-BE79-47B5-95A1-EA969E31ED2E}"/>
    <cellStyle name="Normal 6 4" xfId="567" xr:uid="{D1129437-FB19-429B-99BE-3F3EDBE8F68C}"/>
    <cellStyle name="Normal 6 4 2" xfId="1368" xr:uid="{0C52DBD5-B731-4711-B8AE-FE46AD5A6D83}"/>
    <cellStyle name="Normal 6 4 3" xfId="2087" xr:uid="{E14CADEC-8236-4752-B87F-C1E5D13491D2}"/>
    <cellStyle name="Normal 7" xfId="568" xr:uid="{A9C9BE92-94CA-40DE-BA5A-F067E9E19E97}"/>
    <cellStyle name="Normal 7 2" xfId="569" xr:uid="{E75EB3D8-9FAA-49EE-8E78-28BC4D72C75E}"/>
    <cellStyle name="Normal 7 2 2" xfId="570" xr:uid="{9136E36D-7324-4134-A394-D312CA152A77}"/>
    <cellStyle name="Normal 7 2 2 2" xfId="571" xr:uid="{258989D7-B915-435C-98FA-AC22A90D2176}"/>
    <cellStyle name="Normal 7 2 2 2 2" xfId="572" xr:uid="{238B21B9-7BAD-415C-BC8D-AAB089268883}"/>
    <cellStyle name="Normal 7 2 2 2 2 2" xfId="1372" xr:uid="{87033448-BA0B-482C-9B11-13CF9F7CA5C1}"/>
    <cellStyle name="Normal 7 2 2 2 2 3" xfId="2088" xr:uid="{5E3E737F-4125-42C5-8210-2B1EE22461AE}"/>
    <cellStyle name="Normal 7 2 2 2 3" xfId="1371" xr:uid="{8F59D215-F231-435B-9A15-821F8531E1C3}"/>
    <cellStyle name="Normal 7 2 2 2 4" xfId="2089" xr:uid="{8E2E354A-B8D4-4AFF-8C24-562DE36691AD}"/>
    <cellStyle name="Normal 7 2 2 3" xfId="573" xr:uid="{D436D915-32EF-408B-9746-3300DF65DDF7}"/>
    <cellStyle name="Normal 7 2 2 3 2" xfId="574" xr:uid="{6EB7F977-2893-4DBB-A3AC-DC83DC4DB258}"/>
    <cellStyle name="Normal 7 2 2 3 2 2" xfId="575" xr:uid="{57D36A68-546C-41F3-AC9F-7BEB6B58718F}"/>
    <cellStyle name="Normal 7 2 2 3 2 2 2" xfId="1375" xr:uid="{FE7BC86B-AC74-4975-A5AC-91AEA771C11A}"/>
    <cellStyle name="Normal 7 2 2 3 2 2 3" xfId="576" xr:uid="{AF1FB1EC-7E24-4203-9ACB-7938343D6510}"/>
    <cellStyle name="Normal 7 2 2 3 2 2 3 2" xfId="577" xr:uid="{DFC6CD1A-03AB-4C2C-8880-8DE92A3314B9}"/>
    <cellStyle name="Normal 7 2 2 3 2 2 3 2 2" xfId="578" xr:uid="{C4BA0EDD-6DAF-4EA0-B591-39255FB82E16}"/>
    <cellStyle name="Normal 7 2 2 3 2 2 3 2 2 2" xfId="1378" xr:uid="{2B3B5C01-1F2C-49F9-8CC3-ED2176AB3B31}"/>
    <cellStyle name="Normal 7 2 2 3 2 2 3 2 2 3" xfId="2090" xr:uid="{E0C37207-1426-46CD-B3D5-4102BDA38ACE}"/>
    <cellStyle name="Normal 7 2 2 3 2 2 3 2 3" xfId="1377" xr:uid="{B9A0946C-9A43-414A-9CE4-81B97B67B3AA}"/>
    <cellStyle name="Normal 7 2 2 3 2 2 3 2 4" xfId="2091" xr:uid="{E7A1E9B0-7BF1-44A0-8CCF-A5A19241A46C}"/>
    <cellStyle name="Normal 7 2 2 3 2 2 3 3" xfId="1376" xr:uid="{4E58942C-EBB2-4D88-B12D-F4C5A0F57634}"/>
    <cellStyle name="Normal 7 2 2 3 2 2 3 4" xfId="2092" xr:uid="{9BDB3EA2-D8A9-4193-8A79-D895AED24D2B}"/>
    <cellStyle name="Normal 7 2 2 3 2 2 4" xfId="2093" xr:uid="{56392921-754C-444B-AB45-255A793AE87E}"/>
    <cellStyle name="Normal 7 2 2 3 2 3" xfId="1374" xr:uid="{BFECE62C-0888-4568-9B08-BE453E19C244}"/>
    <cellStyle name="Normal 7 2 2 3 2 4" xfId="579" xr:uid="{56068063-1362-4955-AFDC-F2E3A81E50F1}"/>
    <cellStyle name="Normal 7 2 2 3 2 4 2" xfId="580" xr:uid="{CB9099F1-60BC-496C-BD89-443214EFD6D1}"/>
    <cellStyle name="Normal 7 2 2 3 2 4 2 2" xfId="581" xr:uid="{DB0A270D-A767-408E-8EC5-F874D84B554C}"/>
    <cellStyle name="Normal 7 2 2 3 2 4 2 2 2" xfId="582" xr:uid="{29EEC0EE-AFBA-4D8F-A370-57B8FBED6A17}"/>
    <cellStyle name="Normal 7 2 2 3 2 4 2 2 2 2" xfId="583" xr:uid="{25671F4A-6F49-483F-AB2E-6ACA6D5C07C8}"/>
    <cellStyle name="Normal 7 2 2 3 2 4 2 2 2 2 2" xfId="584" xr:uid="{485A4A51-601A-4966-912D-567285386121}"/>
    <cellStyle name="Normal 7 2 2 3 2 4 2 2 2 2 2 2" xfId="1384" xr:uid="{84B55F18-9774-4E75-984D-BB6CF3C1D3AB}"/>
    <cellStyle name="Normal 7 2 2 3 2 4 2 2 2 2 2 3" xfId="2094" xr:uid="{8B936A56-B106-4C50-B65D-802A79609094}"/>
    <cellStyle name="Normal 7 2 2 3 2 4 2 2 2 2 3" xfId="1383" xr:uid="{7C8D2C43-F0B1-4A10-9872-AF8BF20572C5}"/>
    <cellStyle name="Normal 7 2 2 3 2 4 2 2 2 2 4" xfId="2095" xr:uid="{5FE03D9A-38E4-40B2-87DA-612A046728F8}"/>
    <cellStyle name="Normal 7 2 2 3 2 4 2 2 2 3" xfId="1382" xr:uid="{20B1D4CD-ED53-4EFA-9F5D-DCD27997960A}"/>
    <cellStyle name="Normal 7 2 2 3 2 4 2 2 2 4" xfId="2096" xr:uid="{F48902A1-A475-4F57-8273-287FB02DDD2A}"/>
    <cellStyle name="Normal 7 2 2 3 2 4 2 2 3" xfId="1381" xr:uid="{0CFC7851-F2D6-4EB3-8FA4-622FAB751B0E}"/>
    <cellStyle name="Normal 7 2 2 3 2 4 2 2 4" xfId="2097" xr:uid="{6A0E86C8-8E30-4887-B3B6-D5F047617EE3}"/>
    <cellStyle name="Normal 7 2 2 3 2 4 2 3" xfId="1380" xr:uid="{0D2D19FA-A5A2-493C-ABBC-10A2BD04F8F7}"/>
    <cellStyle name="Normal 7 2 2 3 2 4 2 4" xfId="2098" xr:uid="{D40BC17A-9B80-4789-BD11-E6AB3829C688}"/>
    <cellStyle name="Normal 7 2 2 3 2 4 3" xfId="1379" xr:uid="{EF549531-A5A6-4D9F-9643-4B4B1F3FB0D2}"/>
    <cellStyle name="Normal 7 2 2 3 2 4 4" xfId="2099" xr:uid="{F2397309-E0B5-4EA7-A0E7-480F1C5D2B25}"/>
    <cellStyle name="Normal 7 2 2 3 2 5" xfId="2100" xr:uid="{70F0D841-F87A-4365-B56E-57EC13F51F0C}"/>
    <cellStyle name="Normal 7 2 2 3 3" xfId="585" xr:uid="{B4F7EDF5-E72F-49EB-BE52-6CC55016F51B}"/>
    <cellStyle name="Normal 7 2 2 3 3 2" xfId="1385" xr:uid="{2F6A1985-75A8-4FE4-8DA7-1F25FB11ED4F}"/>
    <cellStyle name="Normal 7 2 2 3 3 3" xfId="2101" xr:uid="{3C13BA05-767F-4EE3-BD53-D344C56FB43E}"/>
    <cellStyle name="Normal 7 2 2 3 4" xfId="1373" xr:uid="{180F5961-01F2-44C2-9ECD-983054D011AB}"/>
    <cellStyle name="Normal 7 2 2 3 5" xfId="2102" xr:uid="{9EF924D9-109E-41E4-83DC-AD93818D30D4}"/>
    <cellStyle name="Normal 7 2 2 4" xfId="586" xr:uid="{72C10B17-DBDD-4550-A6FE-457E20CB1E4C}"/>
    <cellStyle name="Normal 7 2 2 4 2" xfId="1386" xr:uid="{34DC23A5-5725-4C75-A67C-9429170F7141}"/>
    <cellStyle name="Normal 7 2 2 4 3" xfId="2103" xr:uid="{9ADAEAD8-50EE-45BA-B5D0-EFC28368811D}"/>
    <cellStyle name="Normal 7 2 2 5" xfId="1370" xr:uid="{D935F45C-0F55-4200-9CAF-E3940E3B2C58}"/>
    <cellStyle name="Normal 7 2 2 6" xfId="2104" xr:uid="{79FF169B-64EB-4855-96B7-535EE8E936A6}"/>
    <cellStyle name="Normal 7 2 3" xfId="587" xr:uid="{A58ADEFE-9654-45E6-A768-F3B8EE1EF4B7}"/>
    <cellStyle name="Normal 7 2 3 2" xfId="588" xr:uid="{76CAAF36-C157-4094-A945-CFE10CF9CA10}"/>
    <cellStyle name="Normal 7 2 3 2 2" xfId="589" xr:uid="{DDE8B8EA-F1D1-40A6-B963-137220054034}"/>
    <cellStyle name="Normal 7 2 3 2 2 2" xfId="1389" xr:uid="{97E4436C-1D08-40C9-8A13-793D90738ED9}"/>
    <cellStyle name="Normal 7 2 3 2 2 3" xfId="2105" xr:uid="{CA3D06F2-3D67-4138-9824-8D3FFEFA3CFB}"/>
    <cellStyle name="Normal 7 2 3 2 3" xfId="1388" xr:uid="{89B63914-C00F-47A1-A889-27437CAA19BF}"/>
    <cellStyle name="Normal 7 2 3 2 4" xfId="2106" xr:uid="{7F8866B7-241E-47B9-ACC0-924136BEC19F}"/>
    <cellStyle name="Normal 7 2 3 3" xfId="590" xr:uid="{55FB484A-A22E-4514-852C-685CABD410D0}"/>
    <cellStyle name="Normal 7 2 3 3 2" xfId="591" xr:uid="{89A01A9E-2951-4E0C-BAEB-6C0D1BC7034E}"/>
    <cellStyle name="Normal 7 2 3 3 2 2" xfId="1391" xr:uid="{B9399BF7-9AEE-4663-BAA2-6C45A058D9D1}"/>
    <cellStyle name="Normal 7 2 3 3 2 3" xfId="2107" xr:uid="{6E56D421-F6CB-4C23-8CEB-46E854B30644}"/>
    <cellStyle name="Normal 7 2 3 3 3" xfId="1390" xr:uid="{CFF32FD8-865F-488E-A924-B921D50C9CF2}"/>
    <cellStyle name="Normal 7 2 3 3 4" xfId="2108" xr:uid="{6A62A16C-71CE-4941-80F9-272E45C19B35}"/>
    <cellStyle name="Normal 7 2 3 4" xfId="592" xr:uid="{776ED6D3-9C1A-4967-815A-359D5C79FC23}"/>
    <cellStyle name="Normal 7 2 3 4 2" xfId="593" xr:uid="{022250D2-219A-429D-A868-9357B89AB96D}"/>
    <cellStyle name="Normal 7 2 3 4 2 2" xfId="594" xr:uid="{AC1CCA9E-CFCF-427A-829E-51D645B8C802}"/>
    <cellStyle name="Normal 7 2 3 4 2 2 2" xfId="1394" xr:uid="{28038F00-0459-4ED9-9AD5-B1D0590F8EB0}"/>
    <cellStyle name="Normal 7 2 3 4 2 2 3" xfId="2109" xr:uid="{ADB5B359-0CC6-404E-BC4B-8034865CE4CC}"/>
    <cellStyle name="Normal 7 2 3 4 2 3" xfId="595" xr:uid="{D4D7E9ED-A23A-4AA8-A6A2-606235773B53}"/>
    <cellStyle name="Normal 7 2 3 4 2 3 2" xfId="596" xr:uid="{681BCCC8-E99F-45DD-99CC-D636D2384118}"/>
    <cellStyle name="Normal 7 2 3 4 2 3 2 2" xfId="597" xr:uid="{13842B0A-4AE3-4F45-B07B-279500739552}"/>
    <cellStyle name="Normal 7 2 3 4 2 3 2 2 2" xfId="598" xr:uid="{9A44D7DA-FC19-4898-8CEF-73A840877ECD}"/>
    <cellStyle name="Normal 7 2 3 4 2 3 2 2 2 2" xfId="599" xr:uid="{EAA5125D-6A0B-45D8-A15C-0A68D4FCC9B5}"/>
    <cellStyle name="Normal 7 2 3 4 2 3 2 2 2 2 2" xfId="1399" xr:uid="{45B767BB-3361-4296-A9CF-DBA4CCB1F0EC}"/>
    <cellStyle name="Normal 7 2 3 4 2 3 2 2 2 2 3" xfId="2110" xr:uid="{2BED57ED-FBF6-40F9-894A-0BC74B324AD6}"/>
    <cellStyle name="Normal 7 2 3 4 2 3 2 2 2 3" xfId="1398" xr:uid="{03FE8DD2-3F7F-4B26-867A-6D89413D2471}"/>
    <cellStyle name="Normal 7 2 3 4 2 3 2 2 2 4" xfId="2111" xr:uid="{FD29CC7B-EB91-4A35-9C42-4C07FD4FE51E}"/>
    <cellStyle name="Normal 7 2 3 4 2 3 2 2 3" xfId="600" xr:uid="{5D21120C-362B-4A76-9CD2-F006EDBE2609}"/>
    <cellStyle name="Normal 7 2 3 4 2 3 2 2 3 2" xfId="601" xr:uid="{EF3F991E-3232-439C-B406-E4297C3BAA04}"/>
    <cellStyle name="Normal 7 2 3 4 2 3 2 2 3 2 2" xfId="1401" xr:uid="{C44A1145-4F22-4E99-A514-ADEF1961B6CE}"/>
    <cellStyle name="Normal 7 2 3 4 2 3 2 2 3 2 3" xfId="2112" xr:uid="{ABB9432A-7E56-45F6-8C6A-27CD1802CB1B}"/>
    <cellStyle name="Normal 7 2 3 4 2 3 2 2 3 3" xfId="1400" xr:uid="{FA4A67EF-51FE-46DD-A2B9-14BC0C844ADA}"/>
    <cellStyle name="Normal 7 2 3 4 2 3 2 2 3 4" xfId="2113" xr:uid="{4BA3B9DC-DBAA-4480-B210-2CCACAA822F9}"/>
    <cellStyle name="Normal 7 2 3 4 2 3 2 2 4" xfId="1397" xr:uid="{98E3BB13-47A0-480A-B023-2166BBA75787}"/>
    <cellStyle name="Normal 7 2 3 4 2 3 2 2 5" xfId="2114" xr:uid="{05A39852-CFE2-448E-8131-AD45E8BA6918}"/>
    <cellStyle name="Normal 7 2 3 4 2 3 2 3" xfId="1396" xr:uid="{D2DD8B1A-0BBB-4BA9-8762-37A4A68E41DD}"/>
    <cellStyle name="Normal 7 2 3 4 2 3 2 4" xfId="2115" xr:uid="{FCFDF78B-5B13-469B-A41E-9F8D4690ABB2}"/>
    <cellStyle name="Normal 7 2 3 4 2 3 3" xfId="1395" xr:uid="{50B13BE3-3091-4C44-AF4F-4310B10A7CE2}"/>
    <cellStyle name="Normal 7 2 3 4 2 3 4" xfId="2116" xr:uid="{F760063E-A55F-424E-A246-3105B6CE1AC3}"/>
    <cellStyle name="Normal 7 2 3 4 2 4" xfId="1393" xr:uid="{A98B014C-B05F-47D2-9555-2CE75B1A4107}"/>
    <cellStyle name="Normal 7 2 3 4 2 5" xfId="2117" xr:uid="{BF9ACD55-4E4D-41D5-99A5-1A46CB7B247E}"/>
    <cellStyle name="Normal 7 2 3 4 3" xfId="602" xr:uid="{6045C816-752D-44F9-9B5B-36C58278FEB7}"/>
    <cellStyle name="Normal 7 2 3 4 3 2" xfId="1402" xr:uid="{135ED1B1-6DAA-485A-996C-CAF9E41BCAD1}"/>
    <cellStyle name="Normal 7 2 3 4 3 3" xfId="2118" xr:uid="{2083BDA0-E89D-4B3A-80AB-549172C7AAB0}"/>
    <cellStyle name="Normal 7 2 3 4 4" xfId="1392" xr:uid="{C044C7F0-94C8-4D66-AD9B-65C427AB1A44}"/>
    <cellStyle name="Normal 7 2 3 4 5" xfId="2119" xr:uid="{F3D43347-728D-4454-8DF0-206ABDA4F6F6}"/>
    <cellStyle name="Normal 7 2 3 5" xfId="603" xr:uid="{9C191D13-3A7D-496B-8558-EAF904F255E7}"/>
    <cellStyle name="Normal 7 2 3 5 2" xfId="1403" xr:uid="{81AEA295-17B6-4D01-B0F7-E118B927D2DA}"/>
    <cellStyle name="Normal 7 2 3 5 3" xfId="2120" xr:uid="{EA9D554A-E646-4A93-9AA9-7B7520030FC0}"/>
    <cellStyle name="Normal 7 2 3 6" xfId="1387" xr:uid="{CEB8CF35-6471-4B80-8EBB-2B2D085BF7C7}"/>
    <cellStyle name="Normal 7 2 3 7" xfId="2121" xr:uid="{745BC736-0D81-4DB3-9C4E-0BF9FA311A9A}"/>
    <cellStyle name="Normal 7 2 4" xfId="604" xr:uid="{8428403E-7A81-4077-888D-D9F7DBBC24C9}"/>
    <cellStyle name="Normal 7 2 4 2" xfId="1404" xr:uid="{39413EFD-55FC-471B-ACD0-235CD5EAE6E6}"/>
    <cellStyle name="Normal 7 2 4 3" xfId="2122" xr:uid="{42E82820-211C-4C11-B36A-DAE0E69977D5}"/>
    <cellStyle name="Normal 7 2 5" xfId="605" xr:uid="{75A97338-23A6-4460-854E-EDAFE00899CC}"/>
    <cellStyle name="Normal 7 2 6" xfId="1369" xr:uid="{9A0F2291-31A1-4A48-9D09-7520535FBA3B}"/>
    <cellStyle name="Normal 7 2 7" xfId="2123" xr:uid="{A63642CF-1710-4D1C-B3B5-1115B77F611C}"/>
    <cellStyle name="Normal 7 3" xfId="606" xr:uid="{411D0B6E-0B90-49B8-BED7-67AD674D0AAB}"/>
    <cellStyle name="Normal 7 3 2" xfId="607" xr:uid="{3B8182AA-F2F8-4180-B121-51B7D7BBB28D}"/>
    <cellStyle name="Normal 7 3 2 2" xfId="1406" xr:uid="{D148972A-53FD-47F6-AFA1-653DF5084187}"/>
    <cellStyle name="Normal 7 3 2 3" xfId="2124" xr:uid="{D071B124-EB2F-4FA6-9622-520D8D800354}"/>
    <cellStyle name="Normal 7 3 3" xfId="1405" xr:uid="{10C25CB9-1374-4243-AE92-DB0DCAE3E730}"/>
    <cellStyle name="Normal 7 3 4" xfId="2125" xr:uid="{FA6D56EC-1C04-4E5C-BFA7-08D56F31D538}"/>
    <cellStyle name="Normal 7 4" xfId="608" xr:uid="{57CB3C0C-8000-469C-B3DF-A80E8782804A}"/>
    <cellStyle name="Normal 7 4 2" xfId="609" xr:uid="{23B06819-6C39-4D9D-8C1F-061553507B59}"/>
    <cellStyle name="Normal 7 4 2 2" xfId="610" xr:uid="{7A8E75B0-1DA2-4E7A-BDEE-4AC04451D661}"/>
    <cellStyle name="Normal 7 4 2 2 2" xfId="611" xr:uid="{BB3CC8B9-857C-4DAF-8613-F4006F51106F}"/>
    <cellStyle name="Normal 7 4 2 2 2 2" xfId="1410" xr:uid="{5EFA8415-0688-46C2-BA0A-97C67B4EDAD7}"/>
    <cellStyle name="Normal 7 4 2 2 2 3" xfId="2126" xr:uid="{07BCFA51-509F-438A-B5D2-1FE0D048E42A}"/>
    <cellStyle name="Normal 7 4 2 2 3" xfId="1409" xr:uid="{E8E89AE0-5F38-46D6-872D-22696C1B9145}"/>
    <cellStyle name="Normal 7 4 2 2 4" xfId="2127" xr:uid="{B4257AAF-8CBF-4ECA-8427-1FA135EDE13A}"/>
    <cellStyle name="Normal 7 4 2 3" xfId="612" xr:uid="{81F218CF-0B4A-4843-9AAB-BE606B1D7D08}"/>
    <cellStyle name="Normal 7 4 2 3 2" xfId="613" xr:uid="{3EBDA7C7-2D20-45CB-8F47-9E2A1DCCF2B5}"/>
    <cellStyle name="Normal 7 4 2 3 2 2" xfId="614" xr:uid="{544457CC-CFAD-4D85-907D-0E95E34A2F60}"/>
    <cellStyle name="Normal 7 4 2 3 2 2 2" xfId="1413" xr:uid="{74F4BCFC-AE17-4C53-9A39-2C737E9E35D0}"/>
    <cellStyle name="Normal 7 4 2 3 2 2 3" xfId="615" xr:uid="{AE5806A2-7FE9-4F15-B74D-BE25E3CB26A8}"/>
    <cellStyle name="Normal 7 4 2 3 2 2 3 2" xfId="616" xr:uid="{88A990BF-082C-49B3-9471-F020BDC7B22B}"/>
    <cellStyle name="Normal 7 4 2 3 2 2 3 2 2" xfId="617" xr:uid="{54F58EEC-F9AB-44C3-A9D1-930BBB884058}"/>
    <cellStyle name="Normal 7 4 2 3 2 2 3 2 2 2" xfId="1416" xr:uid="{DE601FBF-0407-4488-B3AC-B5FA46F2FF94}"/>
    <cellStyle name="Normal 7 4 2 3 2 2 3 2 2 3" xfId="2128" xr:uid="{77E0C6DD-C173-4BEB-9977-6F81C8A9F8CA}"/>
    <cellStyle name="Normal 7 4 2 3 2 2 3 2 3" xfId="1415" xr:uid="{BE1FCA16-B936-47F0-AF76-83CCC36D8BC3}"/>
    <cellStyle name="Normal 7 4 2 3 2 2 3 2 4" xfId="2129" xr:uid="{8AA2BE75-55FA-4D3C-A82D-2DCB01DA67E1}"/>
    <cellStyle name="Normal 7 4 2 3 2 2 3 3" xfId="1414" xr:uid="{22DE0209-54DB-4AA1-A527-106983BF163D}"/>
    <cellStyle name="Normal 7 4 2 3 2 2 3 4" xfId="2130" xr:uid="{EEF081CD-899B-4348-92DA-7C82EEAE8714}"/>
    <cellStyle name="Normal 7 4 2 3 2 2 4" xfId="2131" xr:uid="{4B125045-B090-4BD5-BE31-46F918197174}"/>
    <cellStyle name="Normal 7 4 2 3 2 3" xfId="1412" xr:uid="{E00F6A3A-86A9-4EAF-9EB4-24C4F222BE2A}"/>
    <cellStyle name="Normal 7 4 2 3 2 4" xfId="2132" xr:uid="{5FDBCD2C-77B2-4BEC-A1C4-210D3694F254}"/>
    <cellStyle name="Normal 7 4 2 3 3" xfId="618" xr:uid="{DD9A8A38-22F4-4897-893F-AE52E8938FDC}"/>
    <cellStyle name="Normal 7 4 2 3 3 2" xfId="1417" xr:uid="{E8AB8785-8020-4C44-828D-9C3B836F6C22}"/>
    <cellStyle name="Normal 7 4 2 3 3 3" xfId="2133" xr:uid="{20B61F49-5B5B-4DC5-890A-3630BFCE0DD2}"/>
    <cellStyle name="Normal 7 4 2 3 4" xfId="1411" xr:uid="{5C9C60EF-DF08-46E6-B311-423B3149D776}"/>
    <cellStyle name="Normal 7 4 2 3 5" xfId="2134" xr:uid="{0F7E968F-9B5D-407B-BB26-CBCD92AA3E2B}"/>
    <cellStyle name="Normal 7 4 2 4" xfId="619" xr:uid="{1695C677-8E80-4DD9-959F-6295398BC06F}"/>
    <cellStyle name="Normal 7 4 2 4 2" xfId="620" xr:uid="{73412AED-A19C-4B0E-8C41-85BE0E6E1316}"/>
    <cellStyle name="Normal 7 4 2 4 2 2" xfId="1419" xr:uid="{BC6C76F6-C6DB-4B73-AAD5-479A85A4D435}"/>
    <cellStyle name="Normal 7 4 2 4 2 3" xfId="2135" xr:uid="{AE939A50-8499-47A9-BB49-1A22C6724CB0}"/>
    <cellStyle name="Normal 7 4 2 4 3" xfId="1418" xr:uid="{3DC52339-D7FF-4E58-95C7-94AA872B84B6}"/>
    <cellStyle name="Normal 7 4 2 4 4" xfId="2136" xr:uid="{447C35FD-8220-4187-9A19-3B37F5F556BF}"/>
    <cellStyle name="Normal 7 4 2 5" xfId="621" xr:uid="{BC3A407C-5234-49FB-A7BD-D990B0688D5E}"/>
    <cellStyle name="Normal 7 4 2 5 2" xfId="622" xr:uid="{21FEB4CB-CE86-4E31-BA90-CCCA00D548A8}"/>
    <cellStyle name="Normal 7 4 2 5 2 2" xfId="623" xr:uid="{01CD74C6-5675-438C-8ECC-9B10B1665FD0}"/>
    <cellStyle name="Normal 7 4 2 5 2 2 2" xfId="1422" xr:uid="{8E4805E3-A413-4A8D-B7EC-EB125B4E491E}"/>
    <cellStyle name="Normal 7 4 2 5 2 2 3" xfId="2137" xr:uid="{211EF18D-B7B9-4275-A0A6-DBC835638CDA}"/>
    <cellStyle name="Normal 7 4 2 5 2 3" xfId="624" xr:uid="{E8FCCF83-E77F-4CE9-A866-DB625D0DC476}"/>
    <cellStyle name="Normal 7 4 2 5 2 3 2" xfId="625" xr:uid="{794ACEAF-C734-4215-A74F-46589BB99CEB}"/>
    <cellStyle name="Normal 7 4 2 5 2 3 2 2" xfId="626" xr:uid="{0FBEBA81-3BCA-49C0-AE4C-805D166D297B}"/>
    <cellStyle name="Normal 7 4 2 5 2 3 2 2 2" xfId="627" xr:uid="{2AD8018B-7338-46E6-986B-579687B704DF}"/>
    <cellStyle name="Normal 7 4 2 5 2 3 2 2 2 2" xfId="1426" xr:uid="{E2969B90-0887-449A-9C79-378079B889F6}"/>
    <cellStyle name="Normal 7 4 2 5 2 3 2 2 2 3" xfId="2138" xr:uid="{98A147A9-C851-4A19-8632-DA9A323F0E1E}"/>
    <cellStyle name="Normal 7 4 2 5 2 3 2 2 3" xfId="1425" xr:uid="{345EFF63-9F06-4C15-8052-900C51FDC674}"/>
    <cellStyle name="Normal 7 4 2 5 2 3 2 2 4" xfId="2139" xr:uid="{448F949A-D823-4A6E-88CF-CFF318E5C111}"/>
    <cellStyle name="Normal 7 4 2 5 2 3 2 3" xfId="628" xr:uid="{861C573D-E59B-4874-A6F6-298BB1E938BC}"/>
    <cellStyle name="Normal 7 4 2 5 2 3 2 3 2" xfId="629" xr:uid="{3A31CCF9-DB10-407F-B03D-FCBC5ECE057D}"/>
    <cellStyle name="Normal 7 4 2 5 2 3 2 3 2 2" xfId="630" xr:uid="{F052680C-BFFC-4686-9A41-1A4C28D6549D}"/>
    <cellStyle name="Normal 7 4 2 5 2 3 2 3 2 2 2" xfId="631" xr:uid="{E7E985DA-262C-4DD7-BA92-FB05913F5066}"/>
    <cellStyle name="Normal 7 4 2 5 2 3 2 3 2 2 2 2" xfId="1430" xr:uid="{739A7634-77A1-4520-876C-E83C8D254035}"/>
    <cellStyle name="Normal 7 4 2 5 2 3 2 3 2 2 2 3" xfId="2140" xr:uid="{03D56CC9-1982-47D6-A375-F59616B236D3}"/>
    <cellStyle name="Normal 7 4 2 5 2 3 2 3 2 2 3" xfId="1429" xr:uid="{4EFEB907-2EC0-4716-B779-FA935427B7B0}"/>
    <cellStyle name="Normal 7 4 2 5 2 3 2 3 2 2 4" xfId="2141" xr:uid="{117B952B-D6BC-47B2-B8C6-D4FE8B71471F}"/>
    <cellStyle name="Normal 7 4 2 5 2 3 2 3 2 3" xfId="1428" xr:uid="{CF69DFFF-A4DA-4FB3-A8F5-F79464DC3590}"/>
    <cellStyle name="Normal 7 4 2 5 2 3 2 3 2 4" xfId="2142" xr:uid="{0EBA300E-E720-42AC-900A-879B83D54C0F}"/>
    <cellStyle name="Normal 7 4 2 5 2 3 2 3 3" xfId="1427" xr:uid="{64A3E8A8-3F9B-42A6-B3DD-9D5898E91437}"/>
    <cellStyle name="Normal 7 4 2 5 2 3 2 3 4" xfId="2143" xr:uid="{9D098B8E-5528-44A5-8FFD-E44B59085F05}"/>
    <cellStyle name="Normal 7 4 2 5 2 3 2 4" xfId="1424" xr:uid="{9EEB4944-0936-4AF4-854D-3616F68C2998}"/>
    <cellStyle name="Normal 7 4 2 5 2 3 2 5" xfId="2144" xr:uid="{27975D57-F008-4450-AB85-B7F7D464FFAB}"/>
    <cellStyle name="Normal 7 4 2 5 2 3 3" xfId="1423" xr:uid="{4E7C4E6D-B7F5-4F31-A0A0-0CD21C5EEF92}"/>
    <cellStyle name="Normal 7 4 2 5 2 3 4" xfId="2145" xr:uid="{C35925D1-D91E-4E0F-B992-D26B1ECBAD6D}"/>
    <cellStyle name="Normal 7 4 2 5 2 4" xfId="1421" xr:uid="{4314676F-BB3D-468D-B23A-7F2E24BFAA79}"/>
    <cellStyle name="Normal 7 4 2 5 2 5" xfId="2146" xr:uid="{F3F60CD4-1311-457B-8225-1494DEA05232}"/>
    <cellStyle name="Normal 7 4 2 5 3" xfId="632" xr:uid="{45F65E93-45D2-4843-9FB3-1665AC9D7B63}"/>
    <cellStyle name="Normal 7 4 2 5 3 2" xfId="1431" xr:uid="{0F672576-1D09-45AF-A3BA-BC0086270AB4}"/>
    <cellStyle name="Normal 7 4 2 5 3 3" xfId="2147" xr:uid="{D036DC76-3CE6-4318-8EAD-16452A293C8D}"/>
    <cellStyle name="Normal 7 4 2 5 4" xfId="1420" xr:uid="{FBC8EC1B-88DF-4550-8D02-74928119B56B}"/>
    <cellStyle name="Normal 7 4 2 5 5" xfId="2148" xr:uid="{AC2F30A5-3BC2-43C5-83FA-AF937CFE7B2B}"/>
    <cellStyle name="Normal 7 4 2 6" xfId="633" xr:uid="{1216E1CE-B3F4-49F4-AAA7-86279D4170F0}"/>
    <cellStyle name="Normal 7 4 2 6 2" xfId="1432" xr:uid="{BE55A26E-ECC6-487E-B86D-A936F502BD35}"/>
    <cellStyle name="Normal 7 4 2 6 3" xfId="2149" xr:uid="{57807601-E073-4EBB-A42C-5CF09B0CC210}"/>
    <cellStyle name="Normal 7 4 2 7" xfId="1408" xr:uid="{88026C72-5B0C-4C49-85B1-17726CAB5381}"/>
    <cellStyle name="Normal 7 4 2 8" xfId="2150" xr:uid="{CB004F26-DA50-4229-9287-44EBAF9CD839}"/>
    <cellStyle name="Normal 7 4 3" xfId="634" xr:uid="{568A75DA-BACD-4494-8D7B-38517AD0A674}"/>
    <cellStyle name="Normal 7 4 3 2" xfId="635" xr:uid="{3A9091CD-604C-48C8-8CC7-C1073C279944}"/>
    <cellStyle name="Normal 7 4 3 2 2" xfId="636" xr:uid="{966766FD-3730-4DD0-874B-2381E72A8466}"/>
    <cellStyle name="Normal 7 4 3 2 2 2" xfId="1435" xr:uid="{DF6BE78E-3F59-4074-B993-61F202CF1F4C}"/>
    <cellStyle name="Normal 7 4 3 2 2 3" xfId="2151" xr:uid="{2BF7688C-F359-4517-BAEE-45C798A4DD33}"/>
    <cellStyle name="Normal 7 4 3 2 3" xfId="1434" xr:uid="{18DB41FF-F3E6-4CC9-96AC-B36CB2D5E65F}"/>
    <cellStyle name="Normal 7 4 3 2 4" xfId="2152" xr:uid="{B48CF111-17DD-411F-AE1A-DF283FB90801}"/>
    <cellStyle name="Normal 7 4 3 3" xfId="637" xr:uid="{ADBA23B8-E860-4729-830D-DDD6753CB8B1}"/>
    <cellStyle name="Normal 7 4 3 3 2" xfId="638" xr:uid="{D6E8A733-DF13-4C78-89DD-C805DA523A00}"/>
    <cellStyle name="Normal 7 4 3 3 2 2" xfId="639" xr:uid="{663418AA-9FE5-4730-890E-C8A4CE2C11CE}"/>
    <cellStyle name="Normal 7 4 3 3 2 2 2" xfId="640" xr:uid="{48E00F0B-4AC3-4091-ADD3-8E6ED28C04D3}"/>
    <cellStyle name="Normal 7 4 3 3 2 2 2 2" xfId="641" xr:uid="{A00BAB43-0739-4265-A310-8D062698703E}"/>
    <cellStyle name="Normal 7 4 3 3 2 2 2 2 2" xfId="1440" xr:uid="{BB4FE0B7-8E9D-48BD-A440-A2399CE5481E}"/>
    <cellStyle name="Normal 7 4 3 3 2 2 2 2 3" xfId="2153" xr:uid="{F884C13C-1A2B-42C4-BB53-F699C9D3052A}"/>
    <cellStyle name="Normal 7 4 3 3 2 2 2 3" xfId="1439" xr:uid="{8260EAED-A68C-4E84-AD70-4DF454B0C104}"/>
    <cellStyle name="Normal 7 4 3 3 2 2 2 4" xfId="2154" xr:uid="{A4AFA133-2F50-4331-8D93-D1E252D7B37D}"/>
    <cellStyle name="Normal 7 4 3 3 2 2 3" xfId="642" xr:uid="{CD582349-1B44-4AD7-9B45-E458B3C3F5D4}"/>
    <cellStyle name="Normal 7 4 3 3 2 2 3 2" xfId="1441" xr:uid="{648DC512-3E0C-478D-87C1-87C3E546E484}"/>
    <cellStyle name="Normal 7 4 3 3 2 2 3 3" xfId="2155" xr:uid="{34C19B5A-1D29-4F41-A040-539982246091}"/>
    <cellStyle name="Normal 7 4 3 3 2 2 4" xfId="1438" xr:uid="{0F2E3B95-F539-4499-A10A-2FA83E66B576}"/>
    <cellStyle name="Normal 7 4 3 3 2 2 5" xfId="2156" xr:uid="{2C316544-E454-4BA1-A68B-07413B1C47B4}"/>
    <cellStyle name="Normal 7 4 3 3 2 3" xfId="643" xr:uid="{5F3C14FC-DE1E-4138-86DB-1A97259F2341}"/>
    <cellStyle name="Normal 7 4 3 3 2 3 2" xfId="1442" xr:uid="{247F73F1-094A-4D48-A0D4-C12682F9FF88}"/>
    <cellStyle name="Normal 7 4 3 3 2 3 3" xfId="2157" xr:uid="{EE511BCA-5B38-4795-91F7-6CFFC6ADDAC9}"/>
    <cellStyle name="Normal 7 4 3 3 2 4" xfId="1437" xr:uid="{6DDF7E11-AA31-4F5E-A201-782A1965595E}"/>
    <cellStyle name="Normal 7 4 3 3 2 5" xfId="2158" xr:uid="{7F228BCB-372D-4C4D-9CB9-3CBEADFC03FF}"/>
    <cellStyle name="Normal 7 4 3 3 3" xfId="644" xr:uid="{68AE5F03-ECFB-40CA-A9BB-D9C83E6325CF}"/>
    <cellStyle name="Normal 7 4 3 3 3 2" xfId="1443" xr:uid="{2A8649D8-A78E-4C97-9442-5CF4C331634D}"/>
    <cellStyle name="Normal 7 4 3 3 3 3" xfId="2159" xr:uid="{67BB8BA5-2FF1-4878-9D5C-641192275566}"/>
    <cellStyle name="Normal 7 4 3 3 4" xfId="1436" xr:uid="{7F2BA2A4-2350-4FB8-9413-233F9427ACFA}"/>
    <cellStyle name="Normal 7 4 3 3 5" xfId="2160" xr:uid="{ACE061CA-5261-43ED-BB61-3212BFC1DB48}"/>
    <cellStyle name="Normal 7 4 3 4" xfId="645" xr:uid="{4303AC56-9A53-4D44-A7E0-0590CA7DD4DB}"/>
    <cellStyle name="Normal 7 4 3 4 2" xfId="1444" xr:uid="{A70CF64B-0D96-4D75-ADE8-1A2E77265AFE}"/>
    <cellStyle name="Normal 7 4 3 4 3" xfId="2161" xr:uid="{210FBC66-8B89-4119-8173-E37F723743A0}"/>
    <cellStyle name="Normal 7 4 3 5" xfId="1433" xr:uid="{4B89A199-14EB-4308-A525-C391CDAAF7B5}"/>
    <cellStyle name="Normal 7 4 3 6" xfId="2162" xr:uid="{034E786A-41A9-4DB5-B1C7-F2ACD5B9D4AE}"/>
    <cellStyle name="Normal 7 4 4" xfId="646" xr:uid="{6B4E3FC3-063F-4107-B827-93287756936F}"/>
    <cellStyle name="Normal 7 4 4 2" xfId="1445" xr:uid="{52CFB5C1-C93B-4B67-B3C3-4F0BBF06E962}"/>
    <cellStyle name="Normal 7 4 4 3" xfId="2163" xr:uid="{2DC29CF8-9166-4659-83FE-A57E3AEA74BC}"/>
    <cellStyle name="Normal 7 4 5" xfId="1407" xr:uid="{C10805A3-1AE2-4665-9AAC-0FD943971F0E}"/>
    <cellStyle name="Normal 7 4 6" xfId="2164" xr:uid="{78FC3E79-A218-41B8-8DE1-5A40E11EF9F4}"/>
    <cellStyle name="Normal 7 5" xfId="647" xr:uid="{727905A4-F79E-469F-89BB-9FC4620A573A}"/>
    <cellStyle name="Normal 7 5 2" xfId="648" xr:uid="{8FFCFB14-ADE4-4D03-A6AD-AC72C09ED32F}"/>
    <cellStyle name="Normal 7 5 2 2" xfId="1446" xr:uid="{12FE5D49-A505-4BEF-99D8-318CE8E87C5D}"/>
    <cellStyle name="Normal 7 5 2 3" xfId="2165" xr:uid="{8B0137C2-DE49-4E30-B561-30CF19BE88FF}"/>
    <cellStyle name="Normal 7 5 3" xfId="649" xr:uid="{A1845E66-321F-4048-B573-90D02A41718F}"/>
    <cellStyle name="Normal 7 6" xfId="650" xr:uid="{9D05FFB1-CFFC-45BC-B589-AE2CEAEC315F}"/>
    <cellStyle name="Normal 7 7" xfId="651" xr:uid="{C0BC1B4E-92C1-47C8-9292-B3BD1AA3BBD5}"/>
    <cellStyle name="Normal 7 7 2" xfId="1447" xr:uid="{8748F310-CA4C-4FA3-9BF2-E119BBE26D97}"/>
    <cellStyle name="Normal 7 7 3" xfId="2166" xr:uid="{3379ABDB-48B1-43E2-B7C7-4685E89FCC30}"/>
    <cellStyle name="Normal 7 8" xfId="652" xr:uid="{484339BD-742A-441E-940E-BA8A0517F833}"/>
    <cellStyle name="Normal 8" xfId="653" xr:uid="{02AF2724-532C-4076-8358-22F5F7FD6811}"/>
    <cellStyle name="Normal 8 2" xfId="654" xr:uid="{4E835AB4-4BE2-4B87-95F8-83F0831074AC}"/>
    <cellStyle name="Normal 8 3" xfId="655" xr:uid="{F0185392-4AB6-4EC9-A91D-631B3233871D}"/>
    <cellStyle name="Normal 8 3 2" xfId="656" xr:uid="{ABDE0C3C-0C39-443A-B536-564C1252D0C9}"/>
    <cellStyle name="Normal 8 3 2 2" xfId="1449" xr:uid="{D25761D0-B7C7-48F1-B8EF-8AABDC6519FC}"/>
    <cellStyle name="Normal 8 3 2 3" xfId="2167" xr:uid="{E7D04A3C-45AD-4A8C-B7D9-E13674D126C8}"/>
    <cellStyle name="Normal 8 3 3" xfId="1448" xr:uid="{8C795D53-8781-498F-A044-2C0C06503214}"/>
    <cellStyle name="Normal 8 3 4" xfId="2168" xr:uid="{87E3EEDD-3A8A-4B63-945C-C09FBC4641D1}"/>
    <cellStyle name="Normal 8 4" xfId="657" xr:uid="{F902F78E-6757-4299-9AA5-3D4CA157FDBB}"/>
    <cellStyle name="Normal 8 4 2" xfId="1450" xr:uid="{E4DAE8DC-3623-4129-993F-1DA02C36AFD3}"/>
    <cellStyle name="Normal 8 4 3" xfId="2169" xr:uid="{7605213E-9CDC-4865-93FA-92B264294DEA}"/>
    <cellStyle name="Normal 9" xfId="658" xr:uid="{CC400BCC-95CF-43A5-918E-E4A955996235}"/>
    <cellStyle name="Normal 9 2" xfId="659" xr:uid="{2A688D2B-7AAF-479E-8F07-E3F0111255D3}"/>
    <cellStyle name="Normal 9 2 2" xfId="660" xr:uid="{20B1DA2E-6EA3-4B43-9F37-E65C5D92CFE3}"/>
    <cellStyle name="Normal 9 2 3" xfId="661" xr:uid="{CEA00772-F9EF-4F39-BA90-B622BF3B6FD9}"/>
    <cellStyle name="Normal 9 3" xfId="662" xr:uid="{CCA4BBCD-0394-4202-AE7E-19CBE6083922}"/>
    <cellStyle name="Normal 9 4" xfId="663" xr:uid="{75AC2916-B5A9-4875-B352-B10FA1E27AC9}"/>
    <cellStyle name="Normal 9 5" xfId="664" xr:uid="{F3904DCD-0991-42A4-937F-FBD67C2E70CA}"/>
    <cellStyle name="Note 2" xfId="665" xr:uid="{E678E4C0-382F-4BBD-915D-BDB6BE285320}"/>
    <cellStyle name="optionalExposure" xfId="6" xr:uid="{47B8EFE7-C0BD-40E4-B838-E17871AB5D34}"/>
    <cellStyle name="optionalExposure 2" xfId="986" xr:uid="{C5366107-1BC5-410D-BAB1-DBFBA0B0C94B}"/>
    <cellStyle name="optionalExposure 3" xfId="981" xr:uid="{EEEF351C-703D-4B1C-B2F2-7258408E9BC0}"/>
    <cellStyle name="Output 2" xfId="666" xr:uid="{6770481F-B37F-42CD-9D53-8EB5DEFF32BA}"/>
    <cellStyle name="Percent 2" xfId="667" xr:uid="{C42FFEC5-62D0-4688-A4EA-ABD3E3534110}"/>
    <cellStyle name="Percent 2 2" xfId="668" xr:uid="{9B0ACDBF-53C2-42B9-8339-FF0CBA3D4447}"/>
    <cellStyle name="Percent 2 2 2" xfId="1451" xr:uid="{3F7F1796-27B0-435D-9DA9-C01298A53FFB}"/>
    <cellStyle name="Percent 2 2 3" xfId="2170" xr:uid="{DD4B0F29-FCB1-4CBA-A1EE-28019EEAF6CF}"/>
    <cellStyle name="Percent 2 3" xfId="669" xr:uid="{0578287C-19D2-4649-93DF-F9D7D1131903}"/>
    <cellStyle name="Percent 3" xfId="670" xr:uid="{B52A182E-7548-4E67-BE2D-EB2BC9CB4A05}"/>
    <cellStyle name="Procent 2" xfId="671" xr:uid="{2132A43A-B3BB-4D1D-B963-5DA9C0AD3A66}"/>
    <cellStyle name="Procent 2 2" xfId="672" xr:uid="{84AA345C-8FB7-4CE3-AB60-252BEDFC5855}"/>
    <cellStyle name="Procent 2 2 2" xfId="673" xr:uid="{85C1B145-475D-4033-B737-1154EE68FDF2}"/>
    <cellStyle name="Procent 2 2 2 2" xfId="674" xr:uid="{F88C7DF1-610D-4B80-8602-BB45D58835A7}"/>
    <cellStyle name="Procent 2 2 2 2 2" xfId="675" xr:uid="{018403BB-656D-4CE7-B6E7-386BF8626168}"/>
    <cellStyle name="Procent 2 2 2 2 2 2" xfId="1456" xr:uid="{B13F9E20-787E-4F07-88C7-95EA2C810433}"/>
    <cellStyle name="Procent 2 2 2 2 2 3" xfId="2171" xr:uid="{649641F7-D863-4CC1-952C-989961B0C199}"/>
    <cellStyle name="Procent 2 2 2 2 3" xfId="1455" xr:uid="{CA096391-0E8B-482B-A6A7-D09E25FAF7A8}"/>
    <cellStyle name="Procent 2 2 2 2 4" xfId="2172" xr:uid="{113BC9CB-4D56-4211-8D84-FBF28A5D6670}"/>
    <cellStyle name="Procent 2 2 2 3" xfId="676" xr:uid="{AADB8333-0CCB-4C7A-8139-EF0654EDA5D0}"/>
    <cellStyle name="Procent 2 2 2 3 2" xfId="1457" xr:uid="{A84A7B26-D001-4463-9C94-A30A00288F2B}"/>
    <cellStyle name="Procent 2 2 2 3 3" xfId="2173" xr:uid="{72F39EF0-2246-4EA2-9556-D5C456BC9CF6}"/>
    <cellStyle name="Procent 2 2 2 4" xfId="1454" xr:uid="{C7E41737-ADF3-4DF5-8DA2-F2DFC5BE1692}"/>
    <cellStyle name="Procent 2 2 2 5" xfId="2174" xr:uid="{F4FC2CFC-F46A-4A3D-9213-980EA8986852}"/>
    <cellStyle name="Procent 2 2 3" xfId="677" xr:uid="{9972FB57-6CB5-48EF-ADC8-E14E70AEB8D2}"/>
    <cellStyle name="Procent 2 2 3 2" xfId="1458" xr:uid="{E7C85876-C49B-41FA-85D5-BBD8BC2AA4C2}"/>
    <cellStyle name="Procent 2 2 3 3" xfId="2175" xr:uid="{57971FD1-1A8E-456C-BDF2-F47BA659464D}"/>
    <cellStyle name="Procent 2 2 4" xfId="1453" xr:uid="{DC556604-A378-4177-8F20-857805594F04}"/>
    <cellStyle name="Procent 2 2 5" xfId="2176" xr:uid="{3115B51A-C60E-4A7A-9E0B-33D7E38E6F77}"/>
    <cellStyle name="Procent 2 3" xfId="678" xr:uid="{CE7A38E1-3E77-49DF-89D3-47FE5FC541F8}"/>
    <cellStyle name="Procent 2 3 2" xfId="679" xr:uid="{39663EFC-3916-4C42-970D-ED8ACE4F8F51}"/>
    <cellStyle name="Procent 2 3 2 2" xfId="680" xr:uid="{28564685-76E4-4A00-99A8-657F55539256}"/>
    <cellStyle name="Procent 2 3 2 2 2" xfId="1459" xr:uid="{F86FEEB9-6D2D-4189-92FC-DF7F55F2E894}"/>
    <cellStyle name="Procent 2 3 2 2 3" xfId="2177" xr:uid="{49499797-2C4F-4AAC-8966-56D726808802}"/>
    <cellStyle name="Procent 2 3 2 3" xfId="681" xr:uid="{9040D5A4-CC8B-4123-BE68-633B79D72C1C}"/>
    <cellStyle name="Procent 2 3 3" xfId="682" xr:uid="{741E38FD-A595-4D79-8C72-59CAEEB593B9}"/>
    <cellStyle name="Procent 2 3 4" xfId="683" xr:uid="{5866C527-7F61-46A3-A2F9-DBF9DB9A1A99}"/>
    <cellStyle name="Procent 2 3 4 2" xfId="1460" xr:uid="{953487A5-C18B-476B-8783-C1CFABE7B2F2}"/>
    <cellStyle name="Procent 2 3 4 3" xfId="2178" xr:uid="{5F0CDAF1-5C25-4213-9B17-EE9B737AB35C}"/>
    <cellStyle name="Procent 2 3 5" xfId="684" xr:uid="{78C42493-7364-4E49-A121-D6B65432A533}"/>
    <cellStyle name="Procent 2 4" xfId="685" xr:uid="{435E3DEA-D877-44C0-9099-1F29B277E8AD}"/>
    <cellStyle name="Procent 2 4 2" xfId="686" xr:uid="{2CC94150-8BBF-4692-8323-9FF3DD43790B}"/>
    <cellStyle name="Procent 2 4 2 2" xfId="1461" xr:uid="{ABE3F511-C7F5-4A03-A8D6-2D3906689545}"/>
    <cellStyle name="Procent 2 4 2 3" xfId="2179" xr:uid="{56E1C4E5-2C65-46B9-9E39-428BA0897AF8}"/>
    <cellStyle name="Procent 2 5" xfId="687" xr:uid="{179F7476-9194-49B2-8823-04BF69ACFE3B}"/>
    <cellStyle name="Procent 2 6" xfId="1452" xr:uid="{EA57A78D-90DD-462A-A7CB-27133B51C1E9}"/>
    <cellStyle name="Procent 2 7" xfId="2180" xr:uid="{502EC6B0-9685-4D9E-8EB8-8F67339755E0}"/>
    <cellStyle name="Procent 3" xfId="688" xr:uid="{13CE1736-4F5D-41A0-A34E-7878A2BADBC3}"/>
    <cellStyle name="Procent 3 2" xfId="689" xr:uid="{DAB3D494-8DF6-4F8D-97F9-9D6760494816}"/>
    <cellStyle name="Procent 3 2 2" xfId="690" xr:uid="{9ED4DDE1-28BD-4557-A04E-FD7802E4B0AD}"/>
    <cellStyle name="Procent 3 2 2 2" xfId="691" xr:uid="{F893851E-EF7E-4D59-A9FB-420CF1423D87}"/>
    <cellStyle name="Procent 3 2 3" xfId="692" xr:uid="{70988693-3F45-4271-9AFD-121B75CCD3A1}"/>
    <cellStyle name="Procent 3 2 4" xfId="693" xr:uid="{7D1A7039-143E-4576-AC57-9DAC37A8CB5B}"/>
    <cellStyle name="Procent 3 2 5" xfId="694" xr:uid="{7157F1A5-2EBD-4FE3-B7D3-1B1A6EF32B4E}"/>
    <cellStyle name="Procent 3 3" xfId="695" xr:uid="{12140441-6864-4932-84F9-06229C0F1420}"/>
    <cellStyle name="Procent 3 3 2" xfId="1462" xr:uid="{8A5BEB9D-95C3-4ED9-98AF-BB2598300069}"/>
    <cellStyle name="Procent 3 3 3" xfId="2181" xr:uid="{89E0F9CD-7DDE-4DBE-86E0-FE990BB980E1}"/>
    <cellStyle name="Procent 4" xfId="696" xr:uid="{0C203125-77BF-4746-82A8-C052A0B3B6D2}"/>
    <cellStyle name="Procent 4 2" xfId="1463" xr:uid="{3C2F6CB8-D0C3-446A-9E47-2FCD450C6A02}"/>
    <cellStyle name="Procent 4 3" xfId="2182" xr:uid="{38BBA7C3-BA84-4E7D-B57F-5C678D41D058}"/>
    <cellStyle name="Prosent" xfId="2" builtinId="5"/>
    <cellStyle name="Prosent 2" xfId="7" xr:uid="{E63805EF-B334-45A5-8BC5-C130EA2A7C1C}"/>
    <cellStyle name="Rubrik 1 2" xfId="697" xr:uid="{298EF0F7-B76F-43C0-B2FC-6A29E5BF7477}"/>
    <cellStyle name="Rubrik 2 2" xfId="698" xr:uid="{8510D33D-DC32-4434-9C01-6E807373E66A}"/>
    <cellStyle name="Rubrik 2 3" xfId="699" xr:uid="{22DA0CDC-A577-41B1-9D7C-1A1B917D733F}"/>
    <cellStyle name="Rubrik 3 2" xfId="700" xr:uid="{74C62301-9901-41A0-B96D-BFCDAF4CCB6A}"/>
    <cellStyle name="Rubrik 4 2" xfId="701" xr:uid="{4D55B973-6732-4864-B475-61D0812ADB8C}"/>
    <cellStyle name="Rubrik 5" xfId="702" xr:uid="{A8B815A1-148D-414B-A3CF-1979B00E4138}"/>
    <cellStyle name="Style 1" xfId="703" xr:uid="{919ABE3F-8EE6-4A50-8CA9-A48061FA6102}"/>
    <cellStyle name="Style 1 2" xfId="704" xr:uid="{B0B085D4-4948-464C-8A7B-0C36AAD04368}"/>
    <cellStyle name="Summa 2" xfId="705" xr:uid="{A56FC17A-28F7-4888-A938-345A6F2F245A}"/>
    <cellStyle name="Summa 3" xfId="706" xr:uid="{80CE609A-70E0-4D88-A7C1-475E90F8C379}"/>
    <cellStyle name="Title 2" xfId="707" xr:uid="{0D24B662-41B0-4D4E-AE74-4DD649F57683}"/>
    <cellStyle name="Total 2" xfId="708" xr:uid="{056731E9-814B-41E1-A7DF-1B6FDEE679C4}"/>
    <cellStyle name="Tusental (0)_9604" xfId="709" xr:uid="{2445FFBF-B6C0-4869-A010-E8DA4637CFF0}"/>
    <cellStyle name="Tusental 10" xfId="710" xr:uid="{D89C4BF4-1747-4E96-9E91-A2C13BEC0609}"/>
    <cellStyle name="Tusental 10 2" xfId="711" xr:uid="{58D16162-9327-47E2-A1FB-2A7D64530C06}"/>
    <cellStyle name="Tusental 10 2 2" xfId="712" xr:uid="{32271206-679B-4123-A161-FCFA7EEA9C5F}"/>
    <cellStyle name="Tusental 10 2 2 2" xfId="1466" xr:uid="{B359B82E-353A-45B1-BD50-9BE6410183F8}"/>
    <cellStyle name="Tusental 10 2 2 3" xfId="2183" xr:uid="{1572A51F-1712-4EEC-98C6-DE56FBDE0207}"/>
    <cellStyle name="Tusental 10 2 3" xfId="713" xr:uid="{4A30219A-6DAC-466D-B0D2-48F37BB46309}"/>
    <cellStyle name="Tusental 10 2 3 2" xfId="1467" xr:uid="{B89481B9-3080-4611-90E7-367A9F13084A}"/>
    <cellStyle name="Tusental 10 2 3 3" xfId="2184" xr:uid="{3FE06AD9-58C9-4C5E-8983-9FED426B6B50}"/>
    <cellStyle name="Tusental 10 2 4" xfId="1465" xr:uid="{FB367A8F-0408-4980-BEA2-FA75F52A782B}"/>
    <cellStyle name="Tusental 10 2 5" xfId="2185" xr:uid="{CF2635E0-644F-4BF9-A9F0-C23314712E09}"/>
    <cellStyle name="Tusental 10 3" xfId="714" xr:uid="{F378D8DF-FA3E-463A-B527-8AA122E4D92C}"/>
    <cellStyle name="Tusental 10 3 2" xfId="1468" xr:uid="{8DA9D42E-DBAD-45F6-81AC-5E13013974B2}"/>
    <cellStyle name="Tusental 10 3 3" xfId="2186" xr:uid="{306EF0BE-18C4-48B1-9C7B-5AEA6735CBD8}"/>
    <cellStyle name="Tusental 10 4" xfId="715" xr:uid="{DFC8C0AB-B6C0-47F0-B7FD-F701C9D0D252}"/>
    <cellStyle name="Tusental 10 4 2" xfId="1469" xr:uid="{CEA41F9A-3C70-4C27-8E50-8002B6F1D7E2}"/>
    <cellStyle name="Tusental 10 4 3" xfId="2187" xr:uid="{ED30842B-6BA3-4F94-A3CA-D22B46976F31}"/>
    <cellStyle name="Tusental 10 5" xfId="716" xr:uid="{2DD4CCEC-B2BC-4EBF-B7DF-19C025CD5280}"/>
    <cellStyle name="Tusental 10 5 2" xfId="1470" xr:uid="{47E78094-2E89-4022-87D2-8269D2AD77FD}"/>
    <cellStyle name="Tusental 10 5 3" xfId="2188" xr:uid="{6EAE8C78-32F6-44CC-B952-CCD79D4C1FDE}"/>
    <cellStyle name="Tusental 10 6" xfId="1464" xr:uid="{A4F69D13-F4D5-4EC5-A6CD-EC11E8CA0866}"/>
    <cellStyle name="Tusental 10 7" xfId="2189" xr:uid="{059111C8-1F32-4714-901D-1DB97E99011A}"/>
    <cellStyle name="Tusental 100" xfId="717" xr:uid="{D5DDE6DB-6CA6-4DB9-ABE5-76EA8DC74C1C}"/>
    <cellStyle name="Tusental 100 2" xfId="1471" xr:uid="{E67B4B8D-0984-4178-8B7F-CEF5AE3E302D}"/>
    <cellStyle name="Tusental 100 3" xfId="2190" xr:uid="{334E3F9E-656D-40A6-922E-531DE3565326}"/>
    <cellStyle name="Tusental 101" xfId="718" xr:uid="{027D83EF-42DC-4AFB-B68C-35F53B8958E4}"/>
    <cellStyle name="Tusental 101 2" xfId="1472" xr:uid="{1B6405AF-F94F-4529-B34E-9E5AD05566CE}"/>
    <cellStyle name="Tusental 101 3" xfId="2191" xr:uid="{73E5459A-901D-492F-966C-0CFC2D1733F8}"/>
    <cellStyle name="Tusental 102" xfId="719" xr:uid="{4D4DC76F-08B6-42A8-B6AF-E50048FFD8A7}"/>
    <cellStyle name="Tusental 102 2" xfId="1473" xr:uid="{D4690A72-F2F9-48B5-9452-6243E77A5329}"/>
    <cellStyle name="Tusental 102 3" xfId="2192" xr:uid="{3CA6B7A2-6337-44C6-98CF-A19DDDB49AE0}"/>
    <cellStyle name="Tusental 103" xfId="720" xr:uid="{F146B831-2084-4DD1-A008-15A98BBB9128}"/>
    <cellStyle name="Tusental 103 2" xfId="1474" xr:uid="{61B3E1CE-DF74-4626-BEAE-69EFEAFCE8E5}"/>
    <cellStyle name="Tusental 103 3" xfId="2193" xr:uid="{8209D15D-F429-4151-AD46-3AA14886C892}"/>
    <cellStyle name="Tusental 104" xfId="721" xr:uid="{3333FD10-2E25-4C74-A082-32BAA87F99CD}"/>
    <cellStyle name="Tusental 104 2" xfId="1475" xr:uid="{81ADE4A0-A5C5-43D1-9CF8-D64C3CDE5B61}"/>
    <cellStyle name="Tusental 104 3" xfId="2194" xr:uid="{244A1ED8-561A-4BFF-B24E-942A33DB40C4}"/>
    <cellStyle name="Tusental 105" xfId="722" xr:uid="{8BF3740C-DB2D-4BB9-83A5-F05B9AC3AA6F}"/>
    <cellStyle name="Tusental 105 2" xfId="1476" xr:uid="{FD822656-7107-4445-8681-55827A5FF343}"/>
    <cellStyle name="Tusental 105 3" xfId="2195" xr:uid="{38DE4CAA-12A1-44B9-A27D-D815C4059251}"/>
    <cellStyle name="Tusental 106" xfId="723" xr:uid="{1CE8E0BF-960B-48EF-959E-991F98B77823}"/>
    <cellStyle name="Tusental 106 2" xfId="1477" xr:uid="{27809743-1944-43E0-BB58-20154BF22031}"/>
    <cellStyle name="Tusental 106 3" xfId="2196" xr:uid="{DB98224E-2251-4F08-A81E-16FD7D734BBA}"/>
    <cellStyle name="Tusental 107" xfId="724" xr:uid="{428F29F7-2FD7-4FB9-8649-E0B5D19A2EB3}"/>
    <cellStyle name="Tusental 107 2" xfId="1478" xr:uid="{8FC7CE9A-39A7-4986-9BEE-C260A1625473}"/>
    <cellStyle name="Tusental 107 3" xfId="2197" xr:uid="{194B6465-9E99-4EB5-9050-E174E593A25E}"/>
    <cellStyle name="Tusental 108" xfId="725" xr:uid="{7D176E4B-4D00-40E1-BC8F-C8996C0A0C68}"/>
    <cellStyle name="Tusental 108 2" xfId="1479" xr:uid="{F41747AD-C179-4E9B-93E2-8BEB79AEEEE2}"/>
    <cellStyle name="Tusental 108 3" xfId="2198" xr:uid="{E37A4C70-8A37-4153-A0F5-67BB2EBBC785}"/>
    <cellStyle name="Tusental 109" xfId="726" xr:uid="{327E7837-A8C0-41D8-A498-B3EDE88E3BBF}"/>
    <cellStyle name="Tusental 109 2" xfId="1480" xr:uid="{C1866116-D4EF-464A-B67E-39EB8BE905BA}"/>
    <cellStyle name="Tusental 109 3" xfId="2199" xr:uid="{23761E1D-0BB2-4DA9-AC3F-0D1C6DF53A05}"/>
    <cellStyle name="Tusental 11" xfId="727" xr:uid="{870AAD89-D5D5-4A4A-806B-CD19F29BDD8B}"/>
    <cellStyle name="Tusental 11 2" xfId="728" xr:uid="{383FD8F3-0504-4F37-BC39-853A2B33139A}"/>
    <cellStyle name="Tusental 11 2 2" xfId="729" xr:uid="{CD064485-6D60-4678-AC49-4FDF53634AD1}"/>
    <cellStyle name="Tusental 11 2 2 2" xfId="1483" xr:uid="{1B143D27-19D2-40C1-86C9-DFCA766ABDE5}"/>
    <cellStyle name="Tusental 11 2 2 3" xfId="2200" xr:uid="{A3E0DAC0-F62F-408F-BBDB-4010477CFA2C}"/>
    <cellStyle name="Tusental 11 2 3" xfId="730" xr:uid="{46A9603B-9E1F-46A9-B07C-0D3C62272968}"/>
    <cellStyle name="Tusental 11 2 3 2" xfId="1484" xr:uid="{B0F10242-A17F-4632-A4C2-42AE453C97E8}"/>
    <cellStyle name="Tusental 11 2 3 3" xfId="2201" xr:uid="{90F0E819-4F67-442C-AE79-1FA9BC37340E}"/>
    <cellStyle name="Tusental 11 2 4" xfId="1482" xr:uid="{F9ABB719-9746-489D-AD30-3CC69F6CF6AC}"/>
    <cellStyle name="Tusental 11 2 5" xfId="2202" xr:uid="{9587255E-BE09-4D60-9E18-59419CD3BC8A}"/>
    <cellStyle name="Tusental 11 3" xfId="731" xr:uid="{69F60D8D-F4FC-4792-A585-792C519E71A3}"/>
    <cellStyle name="Tusental 11 3 2" xfId="1485" xr:uid="{0B0156AD-3715-429F-8F62-CB8FBB1CD25A}"/>
    <cellStyle name="Tusental 11 3 3" xfId="2203" xr:uid="{FACBC168-B790-4000-83EE-A04837B85F38}"/>
    <cellStyle name="Tusental 11 4" xfId="732" xr:uid="{CF5ECE32-FFF5-4E0E-AD18-90736FC0F1E7}"/>
    <cellStyle name="Tusental 11 4 2" xfId="1486" xr:uid="{A5153F8B-2107-47BE-9BEA-BF1240DDC156}"/>
    <cellStyle name="Tusental 11 4 3" xfId="2204" xr:uid="{41BF8DE1-396D-4FE0-BB5A-685C9C4A6974}"/>
    <cellStyle name="Tusental 11 5" xfId="733" xr:uid="{45C9459A-D0B9-4630-9823-6EB7BF55B190}"/>
    <cellStyle name="Tusental 11 5 2" xfId="1487" xr:uid="{1627722A-38B4-42AF-8E0B-1D0DE8886EE1}"/>
    <cellStyle name="Tusental 11 5 3" xfId="2205" xr:uid="{6EF5713D-E770-4513-8EF6-0BA08AC693B4}"/>
    <cellStyle name="Tusental 11 6" xfId="1481" xr:uid="{9B6E8FE9-A3FA-4489-9784-550EAF1C4AAB}"/>
    <cellStyle name="Tusental 11 7" xfId="2206" xr:uid="{3DAB7F31-4E7B-4FD7-932E-8AF9EF5E8F31}"/>
    <cellStyle name="Tusental 110" xfId="734" xr:uid="{5962C14C-A4F0-42FA-831E-14FE18C47A8C}"/>
    <cellStyle name="Tusental 110 2" xfId="1488" xr:uid="{008E5864-9CB0-4E14-89F8-9EB17D3337A6}"/>
    <cellStyle name="Tusental 110 3" xfId="2207" xr:uid="{A221459E-A984-4D63-A13A-1166C5C42477}"/>
    <cellStyle name="Tusental 111" xfId="735" xr:uid="{83DE316D-6F25-4D4B-8381-6F8A800E97BF}"/>
    <cellStyle name="Tusental 111 2" xfId="1489" xr:uid="{F7CAD444-C51C-49AE-978C-B3162AE07DCF}"/>
    <cellStyle name="Tusental 111 3" xfId="2208" xr:uid="{51CC75F2-47C0-48A8-8A0F-4CE678A8B169}"/>
    <cellStyle name="Tusental 112" xfId="736" xr:uid="{41334104-29A7-471B-9B49-AA365A65BC3C}"/>
    <cellStyle name="Tusental 112 2" xfId="1490" xr:uid="{F0C57543-5364-4017-87CA-329010EC060D}"/>
    <cellStyle name="Tusental 112 3" xfId="2209" xr:uid="{ED88FEC7-B169-483F-B4C6-A7052897A06D}"/>
    <cellStyle name="Tusental 113" xfId="737" xr:uid="{2FC22FB3-BD25-465D-91F9-B58192E5DB10}"/>
    <cellStyle name="Tusental 113 2" xfId="1491" xr:uid="{7DBABEFC-239D-4612-9546-B37D59093DA7}"/>
    <cellStyle name="Tusental 113 3" xfId="2210" xr:uid="{7057C7D9-A756-435B-984B-B7C72ADA83E6}"/>
    <cellStyle name="Tusental 114" xfId="738" xr:uid="{CDE56ED9-5884-4EA8-B9BA-C988A01F4628}"/>
    <cellStyle name="Tusental 114 2" xfId="1492" xr:uid="{7009B9E5-ED26-4C06-92C7-E7AAB70A4D30}"/>
    <cellStyle name="Tusental 114 3" xfId="2211" xr:uid="{74B98BFE-6B17-4BBB-B1BD-652C10E32DEF}"/>
    <cellStyle name="Tusental 115" xfId="739" xr:uid="{CBD4049D-C5A4-4C7F-A3A7-2082B51CAAA9}"/>
    <cellStyle name="Tusental 115 2" xfId="1493" xr:uid="{1DA172B9-13F9-46DB-A7B9-D870D163D0C1}"/>
    <cellStyle name="Tusental 115 3" xfId="2212" xr:uid="{76A81ABC-0F77-417F-8B36-EAB067487763}"/>
    <cellStyle name="Tusental 116" xfId="740" xr:uid="{7DFA0BBA-3CCA-43E6-A748-A681CF6456CA}"/>
    <cellStyle name="Tusental 116 2" xfId="1494" xr:uid="{C6A6944B-98A6-478E-BF42-7E885D06F15E}"/>
    <cellStyle name="Tusental 116 3" xfId="2213" xr:uid="{5D54C922-EE9D-4775-8178-2EB35A40123D}"/>
    <cellStyle name="Tusental 117" xfId="741" xr:uid="{94163B36-6D31-46CC-8A80-CB8403E14B9D}"/>
    <cellStyle name="Tusental 117 2" xfId="1495" xr:uid="{182D9018-3BC9-4DCF-857A-5663D9E4CE98}"/>
    <cellStyle name="Tusental 117 3" xfId="2214" xr:uid="{3F12C4B9-2E2C-4A8D-A728-32CDE346671C}"/>
    <cellStyle name="Tusental 118" xfId="742" xr:uid="{88DB6108-A9EC-4A72-8928-441B6BB46877}"/>
    <cellStyle name="Tusental 118 2" xfId="1496" xr:uid="{66C85F4E-0B2C-4749-8807-B7A4DC1D8754}"/>
    <cellStyle name="Tusental 118 3" xfId="2215" xr:uid="{FB83B4A7-886B-4E97-A375-E20AD5AEF4D5}"/>
    <cellStyle name="Tusental 119" xfId="743" xr:uid="{4DC3A0C9-89D9-41B9-8D95-2D868AADEFCC}"/>
    <cellStyle name="Tusental 119 2" xfId="1497" xr:uid="{EBAF02AC-87E4-4742-9082-F5CF3941C248}"/>
    <cellStyle name="Tusental 119 3" xfId="2216" xr:uid="{F288FC03-548B-4696-853F-E8CBEC80BEC4}"/>
    <cellStyle name="Tusental 12" xfId="744" xr:uid="{21985E28-BA6C-4DA9-AE18-40C9658D2660}"/>
    <cellStyle name="Tusental 12 2" xfId="745" xr:uid="{ACE488F5-262A-42C6-B5E9-6B2C19D51AE5}"/>
    <cellStyle name="Tusental 12 2 2" xfId="746" xr:uid="{F29CAA2E-B284-4F27-9A14-1DD235772091}"/>
    <cellStyle name="Tusental 12 2 2 2" xfId="1500" xr:uid="{4863343E-A2DE-4CA6-A91D-2FEB7152B0B0}"/>
    <cellStyle name="Tusental 12 2 2 3" xfId="2217" xr:uid="{5FB599B0-1FF8-4AB5-A0F8-CFC1B7E80BC3}"/>
    <cellStyle name="Tusental 12 2 3" xfId="747" xr:uid="{B833B045-EC47-4B96-98B6-3505C38BCB84}"/>
    <cellStyle name="Tusental 12 2 3 2" xfId="1501" xr:uid="{9813C319-72F3-4BCD-8314-0E6F004667D5}"/>
    <cellStyle name="Tusental 12 2 3 3" xfId="2218" xr:uid="{836BAFB3-17AA-45A3-9909-C62BF0F18EBA}"/>
    <cellStyle name="Tusental 12 2 4" xfId="1499" xr:uid="{76842E16-566F-45E5-ADF2-B37D67F80BC8}"/>
    <cellStyle name="Tusental 12 2 5" xfId="2219" xr:uid="{C0FEDB63-E97B-43B7-B314-219F498AC755}"/>
    <cellStyle name="Tusental 12 3" xfId="748" xr:uid="{19BC2848-4DC3-4225-87E3-F8E2725D3276}"/>
    <cellStyle name="Tusental 12 3 2" xfId="1502" xr:uid="{1FC36364-B864-4A4D-A30E-563E82EAFC9E}"/>
    <cellStyle name="Tusental 12 3 3" xfId="2220" xr:uid="{2A728772-58BB-4C3F-BCC0-06159B5AD578}"/>
    <cellStyle name="Tusental 12 4" xfId="749" xr:uid="{46DAE9FC-F677-4D1A-BBE6-55B153BD87D2}"/>
    <cellStyle name="Tusental 12 4 2" xfId="1503" xr:uid="{2FB7DD57-DE0A-4A0E-BF03-F51FE86950F3}"/>
    <cellStyle name="Tusental 12 4 3" xfId="2221" xr:uid="{5EABCE28-6329-4BF0-874B-62F49812DB60}"/>
    <cellStyle name="Tusental 12 5" xfId="750" xr:uid="{A393647C-BDA8-49E8-A70B-F2DCFB8E1DDD}"/>
    <cellStyle name="Tusental 12 5 2" xfId="1504" xr:uid="{B2B55AE5-71A5-4525-87B1-229F4554D191}"/>
    <cellStyle name="Tusental 12 5 3" xfId="2222" xr:uid="{0597C924-59F2-47D2-B95E-D6759CC712AE}"/>
    <cellStyle name="Tusental 12 6" xfId="1498" xr:uid="{681E11A7-7DE1-406A-A53C-603F5E750FDC}"/>
    <cellStyle name="Tusental 12 7" xfId="2223" xr:uid="{47B5CA83-1845-480C-908B-459FD632F6BF}"/>
    <cellStyle name="Tusental 120" xfId="751" xr:uid="{012DBA76-5ABE-42FD-9C5B-9DC65A198CEC}"/>
    <cellStyle name="Tusental 120 2" xfId="1505" xr:uid="{C3F1464C-B5FA-4DE4-BA1D-E0A62109C053}"/>
    <cellStyle name="Tusental 120 3" xfId="2224" xr:uid="{506D1151-BECA-4540-AE82-0C33ED55172E}"/>
    <cellStyle name="Tusental 121" xfId="752" xr:uid="{2F8EEF0D-070A-42B5-B9C0-76969F512C72}"/>
    <cellStyle name="Tusental 121 2" xfId="1506" xr:uid="{5D71D2DD-2289-40CC-BB21-883ED7A716EF}"/>
    <cellStyle name="Tusental 121 3" xfId="2225" xr:uid="{615434BA-FFF7-4130-A41A-E61FBD5E2C1F}"/>
    <cellStyle name="Tusental 122" xfId="753" xr:uid="{4DA4583F-EBB1-4509-8CC0-9CBC72BF303A}"/>
    <cellStyle name="Tusental 122 2" xfId="1507" xr:uid="{2ADC579A-10A6-4BB1-B450-0B63E822EADA}"/>
    <cellStyle name="Tusental 122 3" xfId="2226" xr:uid="{E9C1A440-31E5-44F4-B5B4-4F5B8FD63F32}"/>
    <cellStyle name="Tusental 123" xfId="754" xr:uid="{CFA43E64-E168-4FA2-8F47-5DAD6A25AB49}"/>
    <cellStyle name="Tusental 123 2" xfId="1508" xr:uid="{CAC20171-2B43-43E7-8ACB-DE375CD29DC1}"/>
    <cellStyle name="Tusental 123 3" xfId="2227" xr:uid="{79D0DA2B-0DCC-4901-A98B-F68E4BE5CB78}"/>
    <cellStyle name="Tusental 124" xfId="755" xr:uid="{4BF80A44-D229-4D1A-B1DE-A6C0FCB00D48}"/>
    <cellStyle name="Tusental 124 2" xfId="1509" xr:uid="{D4877473-4258-4653-BA20-3F8FF04B5A0B}"/>
    <cellStyle name="Tusental 124 3" xfId="2228" xr:uid="{296DBCAF-6015-4BAA-932A-6D7FEF6CFF28}"/>
    <cellStyle name="Tusental 125" xfId="756" xr:uid="{5DF64405-2992-4F06-B008-1F90D205B544}"/>
    <cellStyle name="Tusental 125 2" xfId="1510" xr:uid="{7E3D2BE0-71D9-4839-84A9-2811B901D56A}"/>
    <cellStyle name="Tusental 125 3" xfId="2229" xr:uid="{51AB8096-6A2D-4A4E-9AF9-AA9DA98BD02F}"/>
    <cellStyle name="Tusental 126" xfId="757" xr:uid="{A3DA9CE6-3EBB-4A5C-B5B7-738178E1DD0C}"/>
    <cellStyle name="Tusental 126 2" xfId="1511" xr:uid="{04A51957-102E-4565-A0FB-75ACAC43A6C6}"/>
    <cellStyle name="Tusental 126 3" xfId="2230" xr:uid="{349B085E-6C06-4D70-8524-0256A79FAF54}"/>
    <cellStyle name="Tusental 127" xfId="758" xr:uid="{C873BE6B-EA6A-4E9B-BEF0-A5908401E64D}"/>
    <cellStyle name="Tusental 127 2" xfId="1512" xr:uid="{DF4674A0-D38C-4FF9-A379-9C9F05EAE1FA}"/>
    <cellStyle name="Tusental 127 3" xfId="2231" xr:uid="{66EC1CF2-2809-4225-84C1-C11B0599B664}"/>
    <cellStyle name="Tusental 128" xfId="759" xr:uid="{ED220BC0-FA56-403A-8393-35552D27D147}"/>
    <cellStyle name="Tusental 128 2" xfId="1513" xr:uid="{23694834-F38B-4CF9-8DF3-920180F3DCD4}"/>
    <cellStyle name="Tusental 128 3" xfId="2232" xr:uid="{612AD5C5-C532-47C5-86F7-1CE8116BDE49}"/>
    <cellStyle name="Tusental 129" xfId="760" xr:uid="{2A998C18-C112-40FC-B367-48693F3DEF75}"/>
    <cellStyle name="Tusental 129 2" xfId="1514" xr:uid="{E0C099FA-2468-4226-8F02-AC82A08B2AF3}"/>
    <cellStyle name="Tusental 129 3" xfId="2233" xr:uid="{4B92AFA3-8681-4033-A720-6014B91FF170}"/>
    <cellStyle name="Tusental 13" xfId="761" xr:uid="{7D935C07-C5B3-4B53-94BC-2EC799B22CF2}"/>
    <cellStyle name="Tusental 13 2" xfId="762" xr:uid="{BDAC5CD1-8A9A-4011-82F2-C86FEC26501E}"/>
    <cellStyle name="Tusental 13 2 2" xfId="763" xr:uid="{17A0E202-A638-44E2-AB2C-FF60157844FF}"/>
    <cellStyle name="Tusental 13 2 2 2" xfId="1517" xr:uid="{BBC74080-8C68-4A23-AEB6-1793373AF0AB}"/>
    <cellStyle name="Tusental 13 2 2 3" xfId="2234" xr:uid="{CBD2ABC5-9F20-4CC5-AE32-58C166F73B74}"/>
    <cellStyle name="Tusental 13 2 3" xfId="764" xr:uid="{B91D0C81-C6D8-4145-83EC-5ACA44C30BD7}"/>
    <cellStyle name="Tusental 13 2 3 2" xfId="1518" xr:uid="{AA9F0C26-2E2D-4801-8A15-B473CE515F80}"/>
    <cellStyle name="Tusental 13 2 3 3" xfId="2235" xr:uid="{CBDF2E28-8298-4B1F-80D5-B1A31544BFD1}"/>
    <cellStyle name="Tusental 13 2 4" xfId="1516" xr:uid="{D698F546-9EF4-4AC9-B165-147B69BB88CC}"/>
    <cellStyle name="Tusental 13 2 5" xfId="2236" xr:uid="{ABD06C30-4ACD-437D-8936-760E856C0D5C}"/>
    <cellStyle name="Tusental 13 3" xfId="765" xr:uid="{161FFD59-5D59-4BF6-978E-6484E1284E48}"/>
    <cellStyle name="Tusental 13 3 2" xfId="1519" xr:uid="{9F768A3A-41A1-4E6E-B97E-AE3EF56C7743}"/>
    <cellStyle name="Tusental 13 3 3" xfId="2237" xr:uid="{65D119B4-59C7-4D4A-AD81-1723462CD36B}"/>
    <cellStyle name="Tusental 13 4" xfId="766" xr:uid="{72158DF1-C670-476F-A973-E0EE0FE9CEE1}"/>
    <cellStyle name="Tusental 13 4 2" xfId="1520" xr:uid="{DBE414B8-97D1-47B3-9FAA-B1B9787453AA}"/>
    <cellStyle name="Tusental 13 4 3" xfId="2238" xr:uid="{C85E59D7-7946-4BEE-AC65-662FED68C246}"/>
    <cellStyle name="Tusental 13 5" xfId="767" xr:uid="{C5A43CEE-48E4-49B3-BA20-1BB1FFABE682}"/>
    <cellStyle name="Tusental 13 5 2" xfId="1521" xr:uid="{4F495F09-4CA2-4A79-A6A2-A2F3C40B4262}"/>
    <cellStyle name="Tusental 13 5 3" xfId="2239" xr:uid="{2280221D-C555-4BC1-9D30-D20C37ED2A72}"/>
    <cellStyle name="Tusental 13 6" xfId="1515" xr:uid="{7A579558-EEF5-420D-91BC-A9F0F26341E6}"/>
    <cellStyle name="Tusental 13 7" xfId="2240" xr:uid="{00EAEBE1-80E0-417B-974F-683A236E09A0}"/>
    <cellStyle name="Tusental 130" xfId="768" xr:uid="{416C495A-358F-4D66-A20F-78EBE417D4E1}"/>
    <cellStyle name="Tusental 130 2" xfId="1522" xr:uid="{D5E59E18-3C2C-4A50-8F74-D303D43D23A1}"/>
    <cellStyle name="Tusental 130 3" xfId="2241" xr:uid="{5C73B5D7-6131-407D-AA26-04A8B6704B50}"/>
    <cellStyle name="Tusental 131" xfId="769" xr:uid="{54E594DE-7B6D-4C61-9B2A-780BB2982025}"/>
    <cellStyle name="Tusental 131 2" xfId="1523" xr:uid="{A8662A5E-FE34-45D9-8B68-AAC583AFBBB9}"/>
    <cellStyle name="Tusental 131 3" xfId="2242" xr:uid="{3FFEB4C3-1F10-47F2-A686-10FD0D69C6F4}"/>
    <cellStyle name="Tusental 132" xfId="770" xr:uid="{F9FE8DCB-0C00-4F40-B411-B68774B37BF2}"/>
    <cellStyle name="Tusental 132 2" xfId="1524" xr:uid="{F7016069-5D8B-4F11-BF06-389B4BB7C452}"/>
    <cellStyle name="Tusental 132 3" xfId="2243" xr:uid="{6C9FE192-6240-4A21-A8ED-68AC1D0D7831}"/>
    <cellStyle name="Tusental 133" xfId="771" xr:uid="{83717500-1980-4641-A141-749BD1420186}"/>
    <cellStyle name="Tusental 133 2" xfId="1525" xr:uid="{1A7188A3-3BBD-4064-ABDF-D3DB74BB4F25}"/>
    <cellStyle name="Tusental 133 3" xfId="2244" xr:uid="{9EAF82A8-8BF5-4783-A33E-0ADE4378C2B6}"/>
    <cellStyle name="Tusental 134" xfId="772" xr:uid="{5C70C25F-9448-48F4-BE5C-1BCB9FC1B7ED}"/>
    <cellStyle name="Tusental 134 2" xfId="1526" xr:uid="{DB0D9C81-50E8-4A22-BC77-7C5C404D4E71}"/>
    <cellStyle name="Tusental 134 3" xfId="2245" xr:uid="{4775D815-4307-4FED-9FD5-35FFF364C8B9}"/>
    <cellStyle name="Tusental 135" xfId="773" xr:uid="{84956158-8498-4F92-9077-78C33E622A24}"/>
    <cellStyle name="Tusental 135 2" xfId="1527" xr:uid="{52CD9C0D-A3C8-4ACF-B376-62A769A8E5F1}"/>
    <cellStyle name="Tusental 135 3" xfId="2246" xr:uid="{F88A5F9A-9B1F-41F5-9787-19974423F596}"/>
    <cellStyle name="Tusental 136" xfId="774" xr:uid="{FB4B19E4-9D32-4889-B2B7-D81591380567}"/>
    <cellStyle name="Tusental 136 2" xfId="1528" xr:uid="{89DC498D-FCB8-4005-9244-A4D9BBE81947}"/>
    <cellStyle name="Tusental 136 3" xfId="2247" xr:uid="{64B9F7DB-B79E-44E3-9F43-6CA1A6B94565}"/>
    <cellStyle name="Tusental 137" xfId="775" xr:uid="{F21826B8-125B-4199-861B-2171097BBE71}"/>
    <cellStyle name="Tusental 137 2" xfId="1529" xr:uid="{CC7791C7-A666-49E8-8B96-E2D2E4EE0D07}"/>
    <cellStyle name="Tusental 137 3" xfId="2248" xr:uid="{437851FD-AC7D-4D3B-B5E2-2E3D6B201292}"/>
    <cellStyle name="Tusental 138" xfId="776" xr:uid="{0A941A42-698C-4160-8C44-2C36B97719AB}"/>
    <cellStyle name="Tusental 138 2" xfId="1530" xr:uid="{91EB78E6-4F8B-4521-8B93-97C155A178F5}"/>
    <cellStyle name="Tusental 138 3" xfId="2249" xr:uid="{B643E558-C0FD-4887-A1F5-56795BE8401C}"/>
    <cellStyle name="Tusental 139" xfId="777" xr:uid="{D1F721F0-F910-4377-B156-E369DCBB5668}"/>
    <cellStyle name="Tusental 139 2" xfId="1531" xr:uid="{383B41D3-D1CC-4746-B90F-9334DE57DB3B}"/>
    <cellStyle name="Tusental 139 3" xfId="2250" xr:uid="{17DC6B6F-218D-40B2-A5B0-859E2B38798D}"/>
    <cellStyle name="Tusental 14" xfId="778" xr:uid="{97C83F2D-482C-407C-8844-2D66F5712381}"/>
    <cellStyle name="Tusental 14 2" xfId="779" xr:uid="{94BE225D-B268-45A1-B36D-4999C13D5C21}"/>
    <cellStyle name="Tusental 14 2 2" xfId="780" xr:uid="{4415D16E-1C12-4B0E-B159-8115639CE0A8}"/>
    <cellStyle name="Tusental 14 2 2 2" xfId="1534" xr:uid="{8B32C1A4-C391-44F5-ABB8-2A87DD75A615}"/>
    <cellStyle name="Tusental 14 2 2 3" xfId="2251" xr:uid="{39FADC69-5D72-41C1-B5A2-180A74EF9495}"/>
    <cellStyle name="Tusental 14 2 3" xfId="781" xr:uid="{DC706D46-3308-4624-A8D7-CE3C010FC4AB}"/>
    <cellStyle name="Tusental 14 2 3 2" xfId="1535" xr:uid="{ECB82DDA-0227-4ECE-AED4-B934E1CB4ED9}"/>
    <cellStyle name="Tusental 14 2 3 3" xfId="2252" xr:uid="{F440EA08-651D-426E-A52F-F6C7C951B013}"/>
    <cellStyle name="Tusental 14 2 4" xfId="1533" xr:uid="{1E2AB841-03FD-4CF2-903E-3850C9AAB7AD}"/>
    <cellStyle name="Tusental 14 2 5" xfId="2253" xr:uid="{4554C477-5ACB-4F70-8EB5-DD85BB5F115E}"/>
    <cellStyle name="Tusental 14 3" xfId="782" xr:uid="{DEB7A145-7AD7-4335-8033-BEF2FA5E2FC7}"/>
    <cellStyle name="Tusental 14 3 2" xfId="1536" xr:uid="{CA5BD89B-64B5-49ED-B653-EC84FBABC232}"/>
    <cellStyle name="Tusental 14 3 3" xfId="2254" xr:uid="{0E37A1A6-9067-490D-AD93-0C9C1086DCBD}"/>
    <cellStyle name="Tusental 14 4" xfId="783" xr:uid="{DFA1F60A-D368-497A-B8D4-6FB9CBEA471E}"/>
    <cellStyle name="Tusental 14 4 2" xfId="1537" xr:uid="{56F621DD-8405-49AC-B70A-BD4B239CD930}"/>
    <cellStyle name="Tusental 14 4 3" xfId="2255" xr:uid="{ED257F7A-E859-4337-9C2D-321C592F0E36}"/>
    <cellStyle name="Tusental 14 5" xfId="784" xr:uid="{D05D881D-59CB-4268-B4FE-EE4EF75540D6}"/>
    <cellStyle name="Tusental 14 5 2" xfId="1538" xr:uid="{150A447D-AB1A-4083-A483-D4F9DF48B29E}"/>
    <cellStyle name="Tusental 14 5 3" xfId="2256" xr:uid="{3E862A33-AF49-44EF-9A25-D0E90848F44B}"/>
    <cellStyle name="Tusental 14 6" xfId="1532" xr:uid="{AE3C6FC8-17E8-4BCA-80EA-E5A48A4A6512}"/>
    <cellStyle name="Tusental 14 7" xfId="2257" xr:uid="{3C8EDC1F-4895-40F7-8B2B-A9BEE38BC8BE}"/>
    <cellStyle name="Tusental 140" xfId="785" xr:uid="{C8FD5382-069F-47D3-A920-0F3D43271063}"/>
    <cellStyle name="Tusental 140 2" xfId="1539" xr:uid="{455C5B34-84AE-448A-B94E-0B66C918DD0D}"/>
    <cellStyle name="Tusental 140 3" xfId="2258" xr:uid="{32F7BD87-D29D-4313-96EB-F16B5240BBC6}"/>
    <cellStyle name="Tusental 15" xfId="786" xr:uid="{794AF6FC-E98F-4F85-8F8A-52C442DDB023}"/>
    <cellStyle name="Tusental 15 2" xfId="787" xr:uid="{A2C259A0-5A57-4205-AA2B-1EB2C7AE7D58}"/>
    <cellStyle name="Tusental 15 2 2" xfId="788" xr:uid="{E4D9A293-99BE-4BE0-AAF9-C6F9F7E59594}"/>
    <cellStyle name="Tusental 15 2 2 2" xfId="1542" xr:uid="{C5700E8A-1711-4947-B8B8-AE9252CC78C3}"/>
    <cellStyle name="Tusental 15 2 2 3" xfId="2259" xr:uid="{B419CDF9-6C7C-43A2-9AA4-F5D8FDE41904}"/>
    <cellStyle name="Tusental 15 2 3" xfId="789" xr:uid="{FCDB5F74-666D-4968-A958-98961A4BF110}"/>
    <cellStyle name="Tusental 15 2 3 2" xfId="1543" xr:uid="{D714A82D-1A9B-43EF-AE28-2DDDFA8A568A}"/>
    <cellStyle name="Tusental 15 2 3 3" xfId="2260" xr:uid="{FFCB9A3D-9C4C-4DDC-92E5-808B31D6AD37}"/>
    <cellStyle name="Tusental 15 2 4" xfId="1541" xr:uid="{4DEB22F8-E8F2-4EFC-BA29-304F190C07B5}"/>
    <cellStyle name="Tusental 15 2 5" xfId="2261" xr:uid="{F4D6087E-CD3B-4C89-9DAF-ADE890EB86F0}"/>
    <cellStyle name="Tusental 15 3" xfId="790" xr:uid="{5D6198C9-D8DC-4009-8CBF-F34944D21338}"/>
    <cellStyle name="Tusental 15 3 2" xfId="1544" xr:uid="{A6AD39AD-AD71-4DD7-AE78-A789DC06F8C3}"/>
    <cellStyle name="Tusental 15 3 3" xfId="2262" xr:uid="{5F119B4E-5B95-472E-81FE-073890B80374}"/>
    <cellStyle name="Tusental 15 4" xfId="791" xr:uid="{0E2E86C3-8A68-46CA-BCBE-33DBB251FCA8}"/>
    <cellStyle name="Tusental 15 4 2" xfId="1545" xr:uid="{AA9AC5F7-19A3-4770-A396-50F10F283CA6}"/>
    <cellStyle name="Tusental 15 4 3" xfId="2263" xr:uid="{59FD918F-B654-4E81-898E-3E00F2305DD6}"/>
    <cellStyle name="Tusental 15 5" xfId="792" xr:uid="{24152BC5-CFB6-4940-8FD4-8435BB7DD00C}"/>
    <cellStyle name="Tusental 15 5 2" xfId="1546" xr:uid="{B6ED3611-172A-4DA6-9767-7D3A1ABFCAB7}"/>
    <cellStyle name="Tusental 15 5 3" xfId="2264" xr:uid="{CA558A6B-7013-4D1C-8BBD-FAFCCC49E8A8}"/>
    <cellStyle name="Tusental 15 6" xfId="1540" xr:uid="{FE2767CC-3794-4DEC-9CD6-A22DCF82A616}"/>
    <cellStyle name="Tusental 15 7" xfId="2265" xr:uid="{A66CD67F-ED96-45C3-B4AA-9CD7890FCA93}"/>
    <cellStyle name="Tusental 16" xfId="793" xr:uid="{3AB1D0B4-DCA6-4CA0-9F1A-EECBCEF6A490}"/>
    <cellStyle name="Tusental 16 2" xfId="794" xr:uid="{39E7ECBA-A82E-4944-A462-0F3DF1B85535}"/>
    <cellStyle name="Tusental 16 2 2" xfId="795" xr:uid="{530F1F96-88CD-401D-8896-1D6200F7C0DF}"/>
    <cellStyle name="Tusental 16 2 2 2" xfId="1549" xr:uid="{55083C96-2AE7-4C1C-8F48-42B8D5F95CBF}"/>
    <cellStyle name="Tusental 16 2 2 3" xfId="2266" xr:uid="{ACE06E91-D62E-416A-A5D7-1E305C2287ED}"/>
    <cellStyle name="Tusental 16 2 3" xfId="796" xr:uid="{F0CFF6CA-9B0F-4AC0-AAEA-9C8EB0AF4C59}"/>
    <cellStyle name="Tusental 16 2 3 2" xfId="1550" xr:uid="{D1BF4773-A5E3-4B14-BDD8-9487F789A2FF}"/>
    <cellStyle name="Tusental 16 2 3 3" xfId="2267" xr:uid="{0787C58E-1CA1-44DC-9335-406A48C10B70}"/>
    <cellStyle name="Tusental 16 2 4" xfId="1548" xr:uid="{E50EAEE0-351D-4219-A271-3D4FF450F58A}"/>
    <cellStyle name="Tusental 16 2 5" xfId="2268" xr:uid="{ECF1892E-C5DD-4F5C-BC9C-54B3D98860D6}"/>
    <cellStyle name="Tusental 16 3" xfId="797" xr:uid="{4B14E142-D33D-4343-BDB8-22D152609FF7}"/>
    <cellStyle name="Tusental 16 3 2" xfId="1551" xr:uid="{E7F27CCE-5CAF-4371-94F3-04D743D08947}"/>
    <cellStyle name="Tusental 16 3 3" xfId="2269" xr:uid="{5D2074DD-026E-4E50-B2B8-72547B3BB9FD}"/>
    <cellStyle name="Tusental 16 4" xfId="798" xr:uid="{2EB29ECB-EF54-497F-AD5D-3FCAC35133E5}"/>
    <cellStyle name="Tusental 16 4 2" xfId="1552" xr:uid="{69DCC1F7-8BBC-488F-8DB5-159F64FD15A5}"/>
    <cellStyle name="Tusental 16 4 3" xfId="2270" xr:uid="{90D3D8E4-0EFA-4990-8339-AA56150643AD}"/>
    <cellStyle name="Tusental 16 5" xfId="799" xr:uid="{FEAAA983-DA7D-44BD-82AB-22961611D9BF}"/>
    <cellStyle name="Tusental 16 5 2" xfId="1553" xr:uid="{3805AEDD-E7FA-4989-90C7-0D3A0E7B8209}"/>
    <cellStyle name="Tusental 16 5 3" xfId="2271" xr:uid="{DC318E6C-B7CD-4914-B67B-BF13DE530752}"/>
    <cellStyle name="Tusental 16 6" xfId="1547" xr:uid="{7F1A365C-4C50-46F7-9395-53262B13E1A3}"/>
    <cellStyle name="Tusental 16 7" xfId="2272" xr:uid="{1B4DF237-F735-4110-8348-6F428AA8F8D9}"/>
    <cellStyle name="Tusental 17" xfId="800" xr:uid="{0C6C9044-A6C7-4121-97EC-D0D1F1D61254}"/>
    <cellStyle name="Tusental 17 2" xfId="801" xr:uid="{53C32474-5891-4575-8B7E-081C8DAA232D}"/>
    <cellStyle name="Tusental 17 2 2" xfId="802" xr:uid="{C8E7DE33-F7DC-4FE4-B045-1B77A7A0A393}"/>
    <cellStyle name="Tusental 17 2 2 2" xfId="1556" xr:uid="{BBAF7BC8-4695-418E-A66D-D679F87E3C3E}"/>
    <cellStyle name="Tusental 17 2 2 3" xfId="2273" xr:uid="{CF87A56E-9690-4B81-AEAA-8317106CE745}"/>
    <cellStyle name="Tusental 17 2 3" xfId="803" xr:uid="{8B52D39D-E028-4BF8-9B55-E94D60E7EE69}"/>
    <cellStyle name="Tusental 17 2 3 2" xfId="1557" xr:uid="{074534DD-0AE0-4BC7-B9E0-6BD21E11B06D}"/>
    <cellStyle name="Tusental 17 2 3 3" xfId="2274" xr:uid="{8D04D148-9D0D-41F1-A4B8-CB60B49BCBFF}"/>
    <cellStyle name="Tusental 17 2 4" xfId="1555" xr:uid="{E671B7D4-A9CE-46E5-841E-1828356A0D49}"/>
    <cellStyle name="Tusental 17 2 5" xfId="2275" xr:uid="{638B505E-E8B5-4C5F-B258-6025FFFC3CAB}"/>
    <cellStyle name="Tusental 17 3" xfId="804" xr:uid="{626DED19-5AB1-49F4-AA12-E7C3829CBA61}"/>
    <cellStyle name="Tusental 17 3 2" xfId="1558" xr:uid="{F96F36BF-4495-47B2-8E48-65862E2040BF}"/>
    <cellStyle name="Tusental 17 3 3" xfId="2276" xr:uid="{9029C746-A6A5-4453-9E52-1C51DA6A87DD}"/>
    <cellStyle name="Tusental 17 4" xfId="805" xr:uid="{DD09C927-0C5F-425A-BE70-D4499F26BEF0}"/>
    <cellStyle name="Tusental 17 4 2" xfId="1559" xr:uid="{B9CAF97B-81DD-483F-A727-6CCEE6E808CB}"/>
    <cellStyle name="Tusental 17 4 3" xfId="2277" xr:uid="{4E7DA664-4086-41F5-B633-18055D1A7783}"/>
    <cellStyle name="Tusental 17 5" xfId="806" xr:uid="{DE9588B0-7932-4ECD-B2AB-DC9F5A724E3E}"/>
    <cellStyle name="Tusental 17 5 2" xfId="1560" xr:uid="{FC25F7B3-10CE-4151-AAAC-2E1DB2AD672A}"/>
    <cellStyle name="Tusental 17 5 3" xfId="2278" xr:uid="{E5A07970-580A-47FA-9039-896C1440AC21}"/>
    <cellStyle name="Tusental 17 6" xfId="1554" xr:uid="{6A9B5C5B-686F-48C0-83EC-FB34E6955CEE}"/>
    <cellStyle name="Tusental 17 7" xfId="2279" xr:uid="{21EB2280-1C34-4C2C-901D-28733AC43ABA}"/>
    <cellStyle name="Tusental 18" xfId="807" xr:uid="{4AF9A51D-B845-42A1-9819-BEC2B6A23276}"/>
    <cellStyle name="Tusental 18 2" xfId="808" xr:uid="{2DDAF899-AFB3-4C18-8000-9F94B55D9C04}"/>
    <cellStyle name="Tusental 18 2 2" xfId="809" xr:uid="{8C03CA31-A9E6-4ADB-A8AD-B705A19EBFF7}"/>
    <cellStyle name="Tusental 18 2 2 2" xfId="1563" xr:uid="{DDD73A10-F5C2-47EF-AE92-37F4E4BF9190}"/>
    <cellStyle name="Tusental 18 2 2 3" xfId="2280" xr:uid="{28AE239E-A095-4D04-93EE-DD6B9D55813B}"/>
    <cellStyle name="Tusental 18 2 3" xfId="810" xr:uid="{3E03F732-AF4E-4C22-93DE-011FEB48D74C}"/>
    <cellStyle name="Tusental 18 2 3 2" xfId="1564" xr:uid="{67CDB83C-631E-47A1-83B5-BCBA1DB1DEDC}"/>
    <cellStyle name="Tusental 18 2 3 3" xfId="2281" xr:uid="{B28891F0-46CC-490E-B095-DEF7A88295B2}"/>
    <cellStyle name="Tusental 18 2 4" xfId="1562" xr:uid="{BA1DAB6E-693F-4BD2-B3EC-4343C2408526}"/>
    <cellStyle name="Tusental 18 2 5" xfId="2282" xr:uid="{6DDB2E33-89C3-4E7C-B393-33203F703D09}"/>
    <cellStyle name="Tusental 18 3" xfId="811" xr:uid="{293A340D-B83A-4D23-87EC-A8FEF2E6A630}"/>
    <cellStyle name="Tusental 18 3 2" xfId="1565" xr:uid="{6851EBA0-921B-4911-91D4-1AA2797E6BC3}"/>
    <cellStyle name="Tusental 18 3 3" xfId="2283" xr:uid="{456B0DC7-F79E-41F3-82BB-8664054C9E5E}"/>
    <cellStyle name="Tusental 18 4" xfId="812" xr:uid="{C361BDA9-D260-4600-81A5-4A1C5E106678}"/>
    <cellStyle name="Tusental 18 4 2" xfId="1566" xr:uid="{2A97F855-F81B-42EA-B34B-96B3CFBFE862}"/>
    <cellStyle name="Tusental 18 4 3" xfId="2284" xr:uid="{103649EB-D9B0-4EAA-9F8F-45E79B514860}"/>
    <cellStyle name="Tusental 18 5" xfId="813" xr:uid="{56186ACE-AB05-4D26-B818-5644368FEC7A}"/>
    <cellStyle name="Tusental 18 5 2" xfId="1567" xr:uid="{D2DC12BF-A819-4EA4-8E19-50E2A2A3A274}"/>
    <cellStyle name="Tusental 18 5 3" xfId="2285" xr:uid="{7A9C7E6C-ABD1-4436-84E1-A32FE26B8187}"/>
    <cellStyle name="Tusental 18 6" xfId="1561" xr:uid="{EFCA6D40-1B95-4ADF-AFFA-954A93D35621}"/>
    <cellStyle name="Tusental 18 7" xfId="2286" xr:uid="{E14F4B86-0820-4279-A232-B9985D167FB6}"/>
    <cellStyle name="Tusental 19" xfId="814" xr:uid="{AF13BF4F-CCE0-4FDA-90AD-A89927EE04A9}"/>
    <cellStyle name="Tusental 19 2" xfId="815" xr:uid="{8367D4E2-9A31-4369-AA30-49423C0B85CD}"/>
    <cellStyle name="Tusental 19 2 2" xfId="816" xr:uid="{9E91869C-0723-4FE7-89D9-6CF757735D75}"/>
    <cellStyle name="Tusental 19 2 2 2" xfId="1570" xr:uid="{D5A65C04-4E91-4322-9AC8-86FAE3A54A9F}"/>
    <cellStyle name="Tusental 19 2 2 3" xfId="2287" xr:uid="{30438267-DD26-4F49-95B6-2AD3B2FD75CA}"/>
    <cellStyle name="Tusental 19 2 3" xfId="817" xr:uid="{92BE643B-24FE-474B-805A-3A1E9EBF03E7}"/>
    <cellStyle name="Tusental 19 2 3 2" xfId="1571" xr:uid="{2BE177F1-080B-4B2C-8E6D-5E96570416CC}"/>
    <cellStyle name="Tusental 19 2 3 3" xfId="2288" xr:uid="{8F73BC36-8332-42DF-B8A8-BA23FC7F7ED4}"/>
    <cellStyle name="Tusental 19 2 4" xfId="1569" xr:uid="{F0CE6624-CC5B-4879-8729-B6193697A26F}"/>
    <cellStyle name="Tusental 19 2 5" xfId="2289" xr:uid="{2DA92481-EC34-4994-BEE0-A82E83E93B75}"/>
    <cellStyle name="Tusental 19 3" xfId="818" xr:uid="{3CAD9B68-6F3E-4BD3-BE22-879696CACD5A}"/>
    <cellStyle name="Tusental 19 3 2" xfId="1572" xr:uid="{63F47C42-6D6F-47E0-BC41-E8261547B92B}"/>
    <cellStyle name="Tusental 19 3 3" xfId="2290" xr:uid="{6713B35F-F5AC-4CAA-AB3F-316C578E62CE}"/>
    <cellStyle name="Tusental 19 4" xfId="819" xr:uid="{333FCE06-6484-4105-84FD-825CDCD75ABF}"/>
    <cellStyle name="Tusental 19 4 2" xfId="1573" xr:uid="{86257D32-41DB-45F5-A396-B6233A52ED29}"/>
    <cellStyle name="Tusental 19 4 3" xfId="2291" xr:uid="{C0A8B4BC-2A7C-4C01-BEBA-66CF1C9143E6}"/>
    <cellStyle name="Tusental 19 5" xfId="820" xr:uid="{4BF6B7E1-F936-41FE-BB9B-0F56AE4E0C2F}"/>
    <cellStyle name="Tusental 19 5 2" xfId="1574" xr:uid="{A1894B97-0353-441A-993D-7E95F654DC19}"/>
    <cellStyle name="Tusental 19 5 3" xfId="2292" xr:uid="{69B9D32C-2813-42BA-B762-E462A874A0B5}"/>
    <cellStyle name="Tusental 19 6" xfId="1568" xr:uid="{6A11A83C-0F94-443C-836C-D4559A434F14}"/>
    <cellStyle name="Tusental 19 7" xfId="2293" xr:uid="{4F6D142C-B67C-40CD-92E8-EAC0067B171E}"/>
    <cellStyle name="Tusental 2" xfId="821" xr:uid="{2F0679E0-3A85-4030-BC02-A64E791974C5}"/>
    <cellStyle name="Tusental 2 2" xfId="822" xr:uid="{3476E42F-43C4-4F04-85B7-D97E18777772}"/>
    <cellStyle name="Tusental 2 2 2" xfId="1576" xr:uid="{C5A8B814-84CC-4776-952A-069153267F29}"/>
    <cellStyle name="Tusental 2 2 3" xfId="2294" xr:uid="{C1908492-8943-488A-A108-A819F2E942E0}"/>
    <cellStyle name="Tusental 2 3" xfId="823" xr:uid="{EFEE9997-4C65-4987-95B5-47FE0C8807A1}"/>
    <cellStyle name="Tusental 2 3 2" xfId="1577" xr:uid="{E9D2E9E3-B6C7-4431-A2DF-F9187056D382}"/>
    <cellStyle name="Tusental 2 3 3" xfId="2295" xr:uid="{A5357924-6DB7-461D-9B20-FAEA72BD1DA5}"/>
    <cellStyle name="Tusental 2 4" xfId="1575" xr:uid="{9F694626-C48D-491E-BD7C-9E6C8C24CA7D}"/>
    <cellStyle name="Tusental 2 5" xfId="2296" xr:uid="{44B75CCF-D965-4678-902C-125EC7B87EDE}"/>
    <cellStyle name="Tusental 20" xfId="824" xr:uid="{14B4F934-2F02-4C75-BFC4-B4C067E83407}"/>
    <cellStyle name="Tusental 20 2" xfId="825" xr:uid="{D9AE4B0B-086D-4C5A-9A98-CB51E83B3D4C}"/>
    <cellStyle name="Tusental 20 2 2" xfId="826" xr:uid="{3A60D18F-6D56-4FF9-AB53-0C3F85B96E06}"/>
    <cellStyle name="Tusental 20 2 2 2" xfId="1580" xr:uid="{5E980B51-5610-4D8F-8028-289D91A77CD4}"/>
    <cellStyle name="Tusental 20 2 2 3" xfId="2297" xr:uid="{93AFD446-B684-4DD4-B1B8-C7A43BEB648F}"/>
    <cellStyle name="Tusental 20 2 3" xfId="827" xr:uid="{43DADC0C-F578-48F8-81E5-B5B41074AC03}"/>
    <cellStyle name="Tusental 20 2 3 2" xfId="1581" xr:uid="{9F6FE7CC-5854-40B1-84A3-74F68558FF39}"/>
    <cellStyle name="Tusental 20 2 3 3" xfId="2298" xr:uid="{0D6CE715-C098-4775-874F-C5B3523D7E2A}"/>
    <cellStyle name="Tusental 20 2 4" xfId="1579" xr:uid="{8ACF1E26-8041-468D-8E6B-03F11388CE32}"/>
    <cellStyle name="Tusental 20 2 5" xfId="2299" xr:uid="{579CD87E-BCD7-48B9-9CA6-67025EFF7CEE}"/>
    <cellStyle name="Tusental 20 3" xfId="828" xr:uid="{E6107D26-862B-4A44-AB29-8F0F30F6EA56}"/>
    <cellStyle name="Tusental 20 3 2" xfId="1582" xr:uid="{6B541A3D-B72E-4030-A646-47B4A36B7C1D}"/>
    <cellStyle name="Tusental 20 3 3" xfId="2300" xr:uid="{2583AD1C-72B5-4961-96F4-8BC624092B92}"/>
    <cellStyle name="Tusental 20 4" xfId="829" xr:uid="{2E72D2F9-0D52-4DC6-B481-0E3F055E7799}"/>
    <cellStyle name="Tusental 20 4 2" xfId="1583" xr:uid="{686026CC-AB1D-4FA2-BA02-8E6424CDB510}"/>
    <cellStyle name="Tusental 20 4 3" xfId="2301" xr:uid="{87693AB0-21D2-4CEA-8EE2-5E64C9CDE994}"/>
    <cellStyle name="Tusental 20 5" xfId="830" xr:uid="{C19EC57D-2DD0-48BB-87CD-4EAC29781F72}"/>
    <cellStyle name="Tusental 20 5 2" xfId="1584" xr:uid="{68D5F0C4-967B-4608-87BD-1EF5C796EC81}"/>
    <cellStyle name="Tusental 20 5 3" xfId="2302" xr:uid="{87D37A1A-1512-47F2-84C7-B7260A49F473}"/>
    <cellStyle name="Tusental 20 6" xfId="1578" xr:uid="{8282AD92-9554-4A2C-89FD-44610BAE3048}"/>
    <cellStyle name="Tusental 20 7" xfId="2303" xr:uid="{8A4D1B9E-FE86-4293-A776-659091718BC8}"/>
    <cellStyle name="Tusental 21" xfId="831" xr:uid="{B1CDB865-C578-4D14-9034-8185BF20818D}"/>
    <cellStyle name="Tusental 21 2" xfId="832" xr:uid="{2623FC22-881A-4A46-8915-3A5A411CD1CD}"/>
    <cellStyle name="Tusental 21 2 2" xfId="833" xr:uid="{4A74D7C2-D994-41AC-B6DA-9688286A9431}"/>
    <cellStyle name="Tusental 21 2 2 2" xfId="1587" xr:uid="{2B7B2B45-3BC9-4F72-B5DB-5A326200310A}"/>
    <cellStyle name="Tusental 21 2 2 3" xfId="2304" xr:uid="{8B5A544B-8E48-40C3-A4F0-C71837B3A3EB}"/>
    <cellStyle name="Tusental 21 2 3" xfId="834" xr:uid="{CFC5C89C-A5D5-4660-94F8-BB83171332F1}"/>
    <cellStyle name="Tusental 21 2 3 2" xfId="1588" xr:uid="{570F14B5-C2DB-4C61-8B64-7DEAADCC32D9}"/>
    <cellStyle name="Tusental 21 2 3 3" xfId="2305" xr:uid="{0937176C-FA52-4FF5-A5DB-B770A792238F}"/>
    <cellStyle name="Tusental 21 2 4" xfId="1586" xr:uid="{D24D715C-EA86-4143-89F9-3B7C29F83A79}"/>
    <cellStyle name="Tusental 21 2 5" xfId="2306" xr:uid="{7899CE93-BF6C-4397-A3F3-5203F5A202A4}"/>
    <cellStyle name="Tusental 21 3" xfId="835" xr:uid="{7249A916-F412-4373-B58A-BBB307516821}"/>
    <cellStyle name="Tusental 21 3 2" xfId="1589" xr:uid="{3C72CC2B-33D1-4100-8A20-FDB598982FEA}"/>
    <cellStyle name="Tusental 21 3 3" xfId="2307" xr:uid="{539CBFED-605B-481D-BD30-D5FB162F10FB}"/>
    <cellStyle name="Tusental 21 4" xfId="836" xr:uid="{3BA5BD95-45A6-45D5-8F17-BE5AD0907ED1}"/>
    <cellStyle name="Tusental 21 4 2" xfId="1590" xr:uid="{C0DADF30-EC39-4C50-9339-4248B21D38EA}"/>
    <cellStyle name="Tusental 21 4 3" xfId="2308" xr:uid="{44B340D4-CAC3-4611-A8E2-36DDF2EB5234}"/>
    <cellStyle name="Tusental 21 5" xfId="837" xr:uid="{1AA81011-FDCF-459F-A1D0-BE5ADBD79007}"/>
    <cellStyle name="Tusental 21 5 2" xfId="1591" xr:uid="{A6CEDFD6-E7FF-4EF3-B7E4-A836EE8A3796}"/>
    <cellStyle name="Tusental 21 5 3" xfId="2309" xr:uid="{E8B6A52A-6C02-4DBA-BED4-198028B7BCE5}"/>
    <cellStyle name="Tusental 21 6" xfId="1585" xr:uid="{02A161E3-A6E5-4511-8FE8-435B93AF5765}"/>
    <cellStyle name="Tusental 21 7" xfId="2310" xr:uid="{710AF1BD-213A-4113-88BE-C39582AF67A0}"/>
    <cellStyle name="Tusental 22" xfId="838" xr:uid="{B29D9915-D416-4539-B9ED-DB13925309FA}"/>
    <cellStyle name="Tusental 22 2" xfId="839" xr:uid="{E0554622-74A3-4EFB-A072-F4320F7607A1}"/>
    <cellStyle name="Tusental 22 2 2" xfId="840" xr:uid="{4F662A14-D4ED-46BF-B89A-AEFB32FC0C53}"/>
    <cellStyle name="Tusental 22 2 2 2" xfId="1594" xr:uid="{097AD611-293A-43C9-8791-4F5AC8794A7C}"/>
    <cellStyle name="Tusental 22 2 2 3" xfId="2311" xr:uid="{16A7A019-980D-4248-902E-A5DE2750CC53}"/>
    <cellStyle name="Tusental 22 2 3" xfId="841" xr:uid="{CDB6A7D7-564B-4116-BBF7-52DECDB057D8}"/>
    <cellStyle name="Tusental 22 2 3 2" xfId="1595" xr:uid="{A6AE5284-93A1-41B9-AA36-1D3D54ECFD5E}"/>
    <cellStyle name="Tusental 22 2 3 3" xfId="2312" xr:uid="{926E9CEA-A345-4D24-8BB3-9B2489D5C50D}"/>
    <cellStyle name="Tusental 22 2 4" xfId="1593" xr:uid="{FE554745-114A-4E50-AB45-440AD528EAD3}"/>
    <cellStyle name="Tusental 22 2 5" xfId="2313" xr:uid="{803CAB21-8F6B-418F-8DAA-BCB38FBC48A3}"/>
    <cellStyle name="Tusental 22 3" xfId="842" xr:uid="{ECA0F830-01F6-4DAF-B0D7-5D3DAB38ACEB}"/>
    <cellStyle name="Tusental 22 3 2" xfId="1596" xr:uid="{542B104A-41BF-42C5-A87A-565673ECFFD8}"/>
    <cellStyle name="Tusental 22 3 3" xfId="2314" xr:uid="{9E17A1C1-B2E5-41EC-87F3-121DA8D67AC6}"/>
    <cellStyle name="Tusental 22 4" xfId="843" xr:uid="{78DAFC70-A8DA-4A68-9C08-E6DCB68C7C51}"/>
    <cellStyle name="Tusental 22 4 2" xfId="1597" xr:uid="{24C91E37-D25E-4757-9F7E-A7B12E5CEFA0}"/>
    <cellStyle name="Tusental 22 4 3" xfId="2315" xr:uid="{9BA0DD5E-C2CE-4DF1-B11C-4FE264B3FD80}"/>
    <cellStyle name="Tusental 22 5" xfId="844" xr:uid="{208C1AB2-4C8D-4C5C-A830-4FA5E2BB5FA0}"/>
    <cellStyle name="Tusental 22 5 2" xfId="1598" xr:uid="{4BD31A82-AEE4-4733-9F36-ACF6E8DFD54C}"/>
    <cellStyle name="Tusental 22 5 3" xfId="2316" xr:uid="{955E3B8A-A944-4FA5-849F-AFEF4F9F4FE5}"/>
    <cellStyle name="Tusental 22 6" xfId="1592" xr:uid="{7CD0CBAC-9CB8-464E-B2B8-3131856D4D1C}"/>
    <cellStyle name="Tusental 22 7" xfId="2317" xr:uid="{FD1EA729-C68D-4A4B-B565-A8124682C6C6}"/>
    <cellStyle name="Tusental 23" xfId="845" xr:uid="{E55E8B8D-AA50-4A73-891C-BC9DD56CF937}"/>
    <cellStyle name="Tusental 23 2" xfId="846" xr:uid="{8BD8A9E5-39D1-494B-A837-95AB4DADE531}"/>
    <cellStyle name="Tusental 23 2 2" xfId="847" xr:uid="{BAB4A739-A397-4C2A-87CC-2185DFB3AE52}"/>
    <cellStyle name="Tusental 23 2 2 2" xfId="1601" xr:uid="{DC71A7A9-EA91-49FB-A862-901B5B97D35C}"/>
    <cellStyle name="Tusental 23 2 2 3" xfId="2318" xr:uid="{CF05FF7B-2723-4DFA-9B09-71BEF2E34578}"/>
    <cellStyle name="Tusental 23 2 3" xfId="848" xr:uid="{5DAD369B-6CAD-438F-9F53-DFF244537ECC}"/>
    <cellStyle name="Tusental 23 2 3 2" xfId="1602" xr:uid="{B07B25EA-3D49-417C-AD57-E22E34BAC491}"/>
    <cellStyle name="Tusental 23 2 3 3" xfId="2319" xr:uid="{6B4EBCD2-D586-4799-8787-BEC4906AFFDA}"/>
    <cellStyle name="Tusental 23 2 4" xfId="1600" xr:uid="{0444436B-329A-43C6-98EB-2F0777FCB15E}"/>
    <cellStyle name="Tusental 23 2 5" xfId="2320" xr:uid="{00501886-421D-48A4-834A-A485F1952D81}"/>
    <cellStyle name="Tusental 23 3" xfId="849" xr:uid="{061EEB67-2BD4-4045-91BB-0926ECED1D37}"/>
    <cellStyle name="Tusental 23 3 2" xfId="850" xr:uid="{02027452-73E7-49A1-B42D-ABD9DD0C801B}"/>
    <cellStyle name="Tusental 23 3 2 2" xfId="1604" xr:uid="{73D19E6B-54B6-4359-B0C7-F23448AF6032}"/>
    <cellStyle name="Tusental 23 3 2 3" xfId="2321" xr:uid="{525DB36B-878A-4600-BFAB-C728CB16B293}"/>
    <cellStyle name="Tusental 23 3 3" xfId="1603" xr:uid="{C05695F0-1806-457A-864B-4F3092FBB4E4}"/>
    <cellStyle name="Tusental 23 3 4" xfId="2322" xr:uid="{992A7434-0F9C-4216-B43E-2705C6CF6AB5}"/>
    <cellStyle name="Tusental 23 4" xfId="851" xr:uid="{499F7F46-9912-41CE-A838-248A164EB883}"/>
    <cellStyle name="Tusental 23 4 2" xfId="1605" xr:uid="{0B3CB6BB-D44E-4F3C-9AF4-EADC5F42DDDF}"/>
    <cellStyle name="Tusental 23 4 3" xfId="2323" xr:uid="{91A4F2F4-3060-4EA0-9BC1-189CA11FECE1}"/>
    <cellStyle name="Tusental 23 5" xfId="852" xr:uid="{3BE9016D-D334-4200-9EAE-B5014F64FA66}"/>
    <cellStyle name="Tusental 23 5 2" xfId="1606" xr:uid="{2F996996-72B1-4238-A90D-0E87073D3DA4}"/>
    <cellStyle name="Tusental 23 5 3" xfId="2324" xr:uid="{BEC03015-F73B-4386-B5CB-2AF3FC47AD10}"/>
    <cellStyle name="Tusental 23 6" xfId="1599" xr:uid="{4762B733-A01D-4491-9253-9380E9B63A43}"/>
    <cellStyle name="Tusental 23 7" xfId="2325" xr:uid="{58D44C7F-0ECE-40D8-83B4-7D030F171A3D}"/>
    <cellStyle name="Tusental 24" xfId="853" xr:uid="{364BEA2F-A319-4F64-B713-FA1B02329792}"/>
    <cellStyle name="Tusental 25" xfId="854" xr:uid="{F215011D-63D3-48B9-B30C-50B3DDA6682B}"/>
    <cellStyle name="Tusental 26" xfId="855" xr:uid="{C5263299-CEAF-40D8-8607-EEDEFC834AEA}"/>
    <cellStyle name="Tusental 27" xfId="856" xr:uid="{044680DE-80BE-4C64-85FA-4353F4AF4E0D}"/>
    <cellStyle name="Tusental 28" xfId="857" xr:uid="{5933F419-E369-4D42-890C-52D75EF10512}"/>
    <cellStyle name="Tusental 29" xfId="858" xr:uid="{F6CA9967-91E3-45A6-B21E-A0C04CF7D539}"/>
    <cellStyle name="Tusental 3" xfId="859" xr:uid="{EED08178-FE77-4E9F-BCE9-C14A0118F823}"/>
    <cellStyle name="Tusental 3 2" xfId="860" xr:uid="{002774F7-FF65-481B-9327-EE76644318EB}"/>
    <cellStyle name="Tusental 3 2 2" xfId="1608" xr:uid="{2F2CA471-9EE3-4C77-8026-0CE6CF9671CC}"/>
    <cellStyle name="Tusental 3 2 3" xfId="2326" xr:uid="{82D80C1A-F437-4F04-88C4-65E88FCEA575}"/>
    <cellStyle name="Tusental 3 3" xfId="861" xr:uid="{CC2DEB77-A4A7-4C71-AEE6-12078797B524}"/>
    <cellStyle name="Tusental 3 3 2" xfId="1609" xr:uid="{501CA81B-86F5-41EF-AC26-9944C243CF51}"/>
    <cellStyle name="Tusental 3 3 3" xfId="2327" xr:uid="{EFC53673-D80C-4E21-89EA-6790EADEAAB6}"/>
    <cellStyle name="Tusental 3 4" xfId="862" xr:uid="{BBCF94AA-5D0A-4C00-A31C-BB8C937B9AA6}"/>
    <cellStyle name="Tusental 3 4 2" xfId="1610" xr:uid="{A5FA7865-05A3-4674-A88D-D45E96F43534}"/>
    <cellStyle name="Tusental 3 4 3" xfId="2328" xr:uid="{8891148F-2283-4768-8EBA-38274AE5A8DC}"/>
    <cellStyle name="Tusental 3 5" xfId="1607" xr:uid="{A4397474-625A-4F35-BD43-8F863CC17DF5}"/>
    <cellStyle name="Tusental 3 6" xfId="2329" xr:uid="{795267F8-6156-4E91-849E-C658A65CC872}"/>
    <cellStyle name="Tusental 30" xfId="863" xr:uid="{C334CE17-9FDF-4688-B789-4FA5C65FFF1D}"/>
    <cellStyle name="Tusental 31" xfId="864" xr:uid="{9855DA89-75B9-4768-85BE-EB2C6FD841FD}"/>
    <cellStyle name="Tusental 32" xfId="865" xr:uid="{0F4FB2EC-CA47-430B-B166-688841D8B8AD}"/>
    <cellStyle name="Tusental 33" xfId="866" xr:uid="{55B5FD25-2430-4011-A2CE-EF7E9BA2D8DD}"/>
    <cellStyle name="Tusental 34" xfId="867" xr:uid="{5DF95A82-892F-4692-8543-42C4C7918282}"/>
    <cellStyle name="Tusental 35" xfId="868" xr:uid="{F9DE55BC-CC76-4491-9D03-281F2320E0FE}"/>
    <cellStyle name="Tusental 36" xfId="869" xr:uid="{6ABC2841-6B23-47FF-8261-2A1C195B9CAA}"/>
    <cellStyle name="Tusental 37" xfId="870" xr:uid="{13121C08-B473-4814-97FF-B8EBAA22C2D0}"/>
    <cellStyle name="Tusental 38" xfId="871" xr:uid="{8E277ACD-817B-4BE4-9A5D-66D838B23C58}"/>
    <cellStyle name="Tusental 39" xfId="872" xr:uid="{F20C5342-B2CD-4021-B6E2-E845EB8D1E66}"/>
    <cellStyle name="Tusental 4" xfId="873" xr:uid="{F69995FC-5732-484D-A0E9-4CB13DEDDA0C}"/>
    <cellStyle name="Tusental 4 2" xfId="874" xr:uid="{D28FF80D-7751-4943-83B2-A2E5B2F81C1A}"/>
    <cellStyle name="Tusental 4 2 2" xfId="875" xr:uid="{EA7BF950-24B9-4985-BF8C-29AC3FBFBCB2}"/>
    <cellStyle name="Tusental 4 2 2 2" xfId="1613" xr:uid="{442C2732-CB7A-4436-BE4B-9532137D1795}"/>
    <cellStyle name="Tusental 4 2 2 3" xfId="2330" xr:uid="{4EDED6EB-3466-4BD6-A075-0D8CEA09E5C9}"/>
    <cellStyle name="Tusental 4 2 3" xfId="876" xr:uid="{BCE0B87B-7528-49D3-B0BC-3BAAD2CDBC2E}"/>
    <cellStyle name="Tusental 4 2 3 2" xfId="1614" xr:uid="{472D04CA-11F0-49EE-83E1-E97707C4B28E}"/>
    <cellStyle name="Tusental 4 2 3 3" xfId="2331" xr:uid="{48C8387E-8348-4464-9FA9-F9DAE530776F}"/>
    <cellStyle name="Tusental 4 2 4" xfId="1612" xr:uid="{02AE23B2-6A5B-43A4-B289-318475414824}"/>
    <cellStyle name="Tusental 4 2 5" xfId="2332" xr:uid="{7D5683EC-4D4A-4C46-A8CC-9DB568A0FDF0}"/>
    <cellStyle name="Tusental 4 3" xfId="877" xr:uid="{74E59AB4-523A-48B8-8DDF-5B9575D8B6E3}"/>
    <cellStyle name="Tusental 4 3 2" xfId="1615" xr:uid="{CC3A8DAE-444C-4C85-8D73-BDE09738C2A7}"/>
    <cellStyle name="Tusental 4 3 3" xfId="2333" xr:uid="{25FA59B0-865F-4A77-95AE-348FD26716B1}"/>
    <cellStyle name="Tusental 4 4" xfId="878" xr:uid="{C3D228FA-BEFC-4305-8C09-1258AA9C6F43}"/>
    <cellStyle name="Tusental 4 4 2" xfId="1616" xr:uid="{9C2018D3-93E5-45F0-81B5-FD3E3F006386}"/>
    <cellStyle name="Tusental 4 4 3" xfId="2334" xr:uid="{19C3DB90-79EC-4E3E-A6C2-4CE802C8DF9C}"/>
    <cellStyle name="Tusental 4 5" xfId="879" xr:uid="{790D50F9-8846-41E7-A788-94FE64F1EC22}"/>
    <cellStyle name="Tusental 4 5 2" xfId="1617" xr:uid="{22BE9726-1BA3-4F6A-8B39-3B16344E1D9A}"/>
    <cellStyle name="Tusental 4 5 3" xfId="2335" xr:uid="{2DAA423C-E9DA-4C6B-878E-7D8F6C1AF4D1}"/>
    <cellStyle name="Tusental 4 6" xfId="1611" xr:uid="{13B489CF-C60C-4FE1-947F-A98B57231EA5}"/>
    <cellStyle name="Tusental 4 7" xfId="2336" xr:uid="{A3C05189-3A07-49C8-BB00-55B13189C9D0}"/>
    <cellStyle name="Tusental 40" xfId="880" xr:uid="{00203617-FD18-402B-B0BD-5C3F7FFC3C02}"/>
    <cellStyle name="Tusental 41" xfId="881" xr:uid="{F9DD1567-8C36-45F4-978B-2886C5CD1A07}"/>
    <cellStyle name="Tusental 42" xfId="882" xr:uid="{ABE100D0-0A3A-4771-B69A-5DF0FEA05664}"/>
    <cellStyle name="Tusental 42 2" xfId="1618" xr:uid="{BD7B5249-918C-45EC-BDE9-8C3335BFB597}"/>
    <cellStyle name="Tusental 42 3" xfId="2337" xr:uid="{2EE8F786-C9E0-4CDF-ABC0-79B950583410}"/>
    <cellStyle name="Tusental 43" xfId="883" xr:uid="{A5B60767-1F2A-4A7C-A239-7759C2F6AE1C}"/>
    <cellStyle name="Tusental 43 2" xfId="1619" xr:uid="{239B0F6B-5FB7-4659-A511-7B17943E3A53}"/>
    <cellStyle name="Tusental 43 3" xfId="2338" xr:uid="{D51E6F86-1CC2-4D98-B7B7-CF9A242904DD}"/>
    <cellStyle name="Tusental 44" xfId="884" xr:uid="{25706031-361B-4A0F-9C66-97D704F5A1A0}"/>
    <cellStyle name="Tusental 44 2" xfId="1620" xr:uid="{0E9C11D3-F961-4E91-97D7-5160C57B14F3}"/>
    <cellStyle name="Tusental 44 3" xfId="2339" xr:uid="{7EE4C1E3-1C5E-4352-90D8-466020817AB6}"/>
    <cellStyle name="Tusental 45" xfId="885" xr:uid="{1FFFFEE6-410F-4691-B51F-4F042970C6EA}"/>
    <cellStyle name="Tusental 45 2" xfId="1621" xr:uid="{97AFFEE1-8674-4363-A33F-DAE01BAE6F3F}"/>
    <cellStyle name="Tusental 45 3" xfId="2340" xr:uid="{0C1BA44B-DD4A-4798-81F4-13BBC46C77AE}"/>
    <cellStyle name="Tusental 46" xfId="886" xr:uid="{A5EA9834-077F-4E2F-9389-60BA046A69EE}"/>
    <cellStyle name="Tusental 46 2" xfId="1622" xr:uid="{2202A6B2-7E7D-4620-8F0F-D991F5327D4A}"/>
    <cellStyle name="Tusental 46 3" xfId="2341" xr:uid="{56BE6F3A-F577-4C67-8E8A-75D6302C1B31}"/>
    <cellStyle name="Tusental 47" xfId="887" xr:uid="{A56E55B2-AE92-4C63-8B37-03E00855A19C}"/>
    <cellStyle name="Tusental 47 2" xfId="1623" xr:uid="{8F882B32-2ED7-434E-B053-5CA3F863C341}"/>
    <cellStyle name="Tusental 47 3" xfId="2342" xr:uid="{EC8B037F-0289-4CB5-B2EA-9071AABC3CB9}"/>
    <cellStyle name="Tusental 48" xfId="888" xr:uid="{BA441896-A28B-4D48-BB2E-43673ECA13AA}"/>
    <cellStyle name="Tusental 48 2" xfId="1624" xr:uid="{F7B61396-23E2-47DB-A85B-89071F1B3997}"/>
    <cellStyle name="Tusental 48 3" xfId="2343" xr:uid="{EA738B4B-E809-483A-B33A-4BB809604099}"/>
    <cellStyle name="Tusental 49" xfId="889" xr:uid="{A6C16C55-44C1-4552-9F0C-F7B00808726C}"/>
    <cellStyle name="Tusental 49 2" xfId="1625" xr:uid="{58C0E0DA-0114-42C9-B0C4-92B6CDB2DB42}"/>
    <cellStyle name="Tusental 49 3" xfId="2344" xr:uid="{7817723C-6E47-4216-9C6D-A154E061749A}"/>
    <cellStyle name="Tusental 5" xfId="890" xr:uid="{73C4882A-BD45-4C8F-9B3C-516C4B76E1CA}"/>
    <cellStyle name="Tusental 5 2" xfId="891" xr:uid="{FD7D5082-7AEE-44D0-8F4C-0FCB3133074A}"/>
    <cellStyle name="Tusental 5 2 2" xfId="892" xr:uid="{34C764F6-7A89-485F-BDD8-E3FF4CA31F29}"/>
    <cellStyle name="Tusental 5 2 2 2" xfId="1628" xr:uid="{4A2CB53F-F6C6-495B-9E97-EEEEE5ACC2F3}"/>
    <cellStyle name="Tusental 5 2 2 3" xfId="2345" xr:uid="{F2E30119-16A2-40F8-BBFA-A7A30C23C859}"/>
    <cellStyle name="Tusental 5 2 3" xfId="893" xr:uid="{C5A304D6-DABA-46BF-8DF8-623D37776AB5}"/>
    <cellStyle name="Tusental 5 2 3 2" xfId="1629" xr:uid="{C9161B22-8B68-43FC-9226-84BCF602A7D1}"/>
    <cellStyle name="Tusental 5 2 3 3" xfId="2346" xr:uid="{5D14729F-03B0-4449-A316-1EB14339D242}"/>
    <cellStyle name="Tusental 5 2 4" xfId="1627" xr:uid="{01F37595-3AB1-4E2A-BC87-28B4B4641BCC}"/>
    <cellStyle name="Tusental 5 2 5" xfId="2347" xr:uid="{D530E345-82E9-48EF-9216-B90B48F45EFF}"/>
    <cellStyle name="Tusental 5 3" xfId="894" xr:uid="{F2409910-18DC-46EF-855D-77E5DD02EA68}"/>
    <cellStyle name="Tusental 5 3 2" xfId="1630" xr:uid="{20A4C809-0311-4C89-9425-18F91CD90F6E}"/>
    <cellStyle name="Tusental 5 3 3" xfId="2348" xr:uid="{95920EC2-BF66-4CF5-8354-3E0B9A88581A}"/>
    <cellStyle name="Tusental 5 4" xfId="895" xr:uid="{7524F5D1-C693-4FB9-8AAF-56C65BEF18D9}"/>
    <cellStyle name="Tusental 5 4 2" xfId="1631" xr:uid="{CF4B834B-763F-4B69-BF2C-242DC6403A5B}"/>
    <cellStyle name="Tusental 5 4 3" xfId="2349" xr:uid="{0AB0DD68-270A-4214-B589-44DD6CB5175E}"/>
    <cellStyle name="Tusental 5 5" xfId="896" xr:uid="{288B2CA9-C60F-4FAC-8CB1-A39430A6DB6A}"/>
    <cellStyle name="Tusental 5 5 2" xfId="1632" xr:uid="{243C8255-1AE1-493C-9116-53E20900AEA4}"/>
    <cellStyle name="Tusental 5 5 3" xfId="2350" xr:uid="{25DA95B6-85C4-4111-8B71-5892BB3A8881}"/>
    <cellStyle name="Tusental 5 6" xfId="1626" xr:uid="{586D0899-AB11-4E68-845E-EB84E6DAF824}"/>
    <cellStyle name="Tusental 5 7" xfId="2351" xr:uid="{35EE0A96-17DE-4E16-907E-4C8F1E7D2AB3}"/>
    <cellStyle name="Tusental 50" xfId="897" xr:uid="{9C1090C9-4A30-4100-A754-4EC56676D66C}"/>
    <cellStyle name="Tusental 50 2" xfId="1633" xr:uid="{C942487A-5B3E-4DD1-8548-59E2A0767067}"/>
    <cellStyle name="Tusental 50 3" xfId="2352" xr:uid="{4428CA0D-CF8B-4045-9E77-2D5DE78B0E75}"/>
    <cellStyle name="Tusental 51" xfId="898" xr:uid="{FFF3F3DD-1AEB-427C-A512-3369D6981C5C}"/>
    <cellStyle name="Tusental 51 2" xfId="1634" xr:uid="{B6E51A40-9420-4FEA-9BCF-960E00F970E4}"/>
    <cellStyle name="Tusental 51 3" xfId="2353" xr:uid="{7C99F94C-CEAB-428B-B3E7-00BC45DFDD8C}"/>
    <cellStyle name="Tusental 52" xfId="899" xr:uid="{45940766-351F-4BB8-9786-5A15D118C17F}"/>
    <cellStyle name="Tusental 52 2" xfId="1635" xr:uid="{C68D5071-CB41-4C37-9953-C875E9B21F19}"/>
    <cellStyle name="Tusental 52 3" xfId="2354" xr:uid="{9049C046-A83B-4D90-93D9-626ABEB53305}"/>
    <cellStyle name="Tusental 53" xfId="900" xr:uid="{0FDB234E-C5F4-4B07-8AF1-27931FC1E1E6}"/>
    <cellStyle name="Tusental 53 2" xfId="1636" xr:uid="{96E65BDB-A1BC-4893-9295-E4945DAFBC5E}"/>
    <cellStyle name="Tusental 53 3" xfId="2355" xr:uid="{1356D44A-47D1-4F46-93A5-0FD97F8D6F0F}"/>
    <cellStyle name="Tusental 54" xfId="901" xr:uid="{9E5AD7C4-1E4F-4079-91C3-87B2204D2CB1}"/>
    <cellStyle name="Tusental 54 2" xfId="1637" xr:uid="{9CC00D6C-0731-4C99-9C22-BCC80C33BDB9}"/>
    <cellStyle name="Tusental 54 3" xfId="2356" xr:uid="{223257D2-7127-4EA0-A2DF-1741A067E239}"/>
    <cellStyle name="Tusental 55" xfId="902" xr:uid="{68F2D637-D108-4C1A-ADD9-C7BA2EAFD7E2}"/>
    <cellStyle name="Tusental 55 2" xfId="1638" xr:uid="{9FA72A2D-EBFA-4084-A14F-CBEA913DA1E4}"/>
    <cellStyle name="Tusental 55 3" xfId="2357" xr:uid="{851E2C4E-0774-4DC7-AC6F-1C5C7CD265BF}"/>
    <cellStyle name="Tusental 56" xfId="903" xr:uid="{DE0A2947-74A8-4CD5-9D26-1EF68697F5C3}"/>
    <cellStyle name="Tusental 56 2" xfId="1639" xr:uid="{904D92B3-E997-4606-B273-BD0E80A3985E}"/>
    <cellStyle name="Tusental 56 3" xfId="2358" xr:uid="{6CFD9DDE-BAD2-4AC5-91E6-ABE18EDE3825}"/>
    <cellStyle name="Tusental 57" xfId="904" xr:uid="{578D4393-5FA9-4997-8F10-7930452712E9}"/>
    <cellStyle name="Tusental 57 2" xfId="1640" xr:uid="{4FE6587B-0797-4A07-8628-5FE137141F91}"/>
    <cellStyle name="Tusental 57 3" xfId="2359" xr:uid="{DB19A643-9E7C-4D56-AF42-35434A794235}"/>
    <cellStyle name="Tusental 58" xfId="905" xr:uid="{1A69AC72-4907-4C6C-B321-95B002D91794}"/>
    <cellStyle name="Tusental 58 2" xfId="1641" xr:uid="{D971EC75-3CF3-4777-A169-0DB8C879FBF6}"/>
    <cellStyle name="Tusental 58 3" xfId="2360" xr:uid="{90AB3F68-BBBC-4A1A-B1C4-3D94941A4BE4}"/>
    <cellStyle name="Tusental 59" xfId="906" xr:uid="{70E11D66-A1BC-4A50-8ACB-C2951370501C}"/>
    <cellStyle name="Tusental 59 2" xfId="1642" xr:uid="{16F258AF-3DD5-41B4-96C9-CA0BF94F48F5}"/>
    <cellStyle name="Tusental 59 3" xfId="2361" xr:uid="{65321515-AE88-424A-A2FA-4CFD6F750126}"/>
    <cellStyle name="Tusental 6" xfId="907" xr:uid="{1F011477-61F6-4773-8BC9-856E969CDDC4}"/>
    <cellStyle name="Tusental 6 2" xfId="908" xr:uid="{4E225A22-074E-47C1-81FF-416B22470B9D}"/>
    <cellStyle name="Tusental 6 2 2" xfId="909" xr:uid="{4BB3EEC5-76FF-4CD0-A286-6B84CA57CAC1}"/>
    <cellStyle name="Tusental 6 2 2 2" xfId="1645" xr:uid="{9DFD7E99-D9B6-48F3-BAD5-05FE1C46C0EC}"/>
    <cellStyle name="Tusental 6 2 2 3" xfId="2362" xr:uid="{7E123267-85BB-48B0-9A5D-850E218F1655}"/>
    <cellStyle name="Tusental 6 2 3" xfId="910" xr:uid="{E8990937-CBE7-491A-A4C4-4B57E2F6765A}"/>
    <cellStyle name="Tusental 6 2 3 2" xfId="1646" xr:uid="{A6AA4E00-BD72-487F-9FB6-DF66FF8E00DB}"/>
    <cellStyle name="Tusental 6 2 3 3" xfId="2363" xr:uid="{DE3340FB-F54D-413F-9E65-A7975C48279E}"/>
    <cellStyle name="Tusental 6 2 4" xfId="1644" xr:uid="{8522F2B2-743B-4F4E-9685-02162CA05035}"/>
    <cellStyle name="Tusental 6 2 5" xfId="2364" xr:uid="{F0B6DD7C-4D20-4F26-84EB-B80F5B836198}"/>
    <cellStyle name="Tusental 6 3" xfId="911" xr:uid="{60AA7D4C-2FA6-4B55-AE77-AAE7ACE87ACB}"/>
    <cellStyle name="Tusental 6 3 2" xfId="1647" xr:uid="{6CEDEBC1-6078-444A-9F6B-1B86D92BE265}"/>
    <cellStyle name="Tusental 6 3 3" xfId="2365" xr:uid="{25BDE86C-E79F-4CDC-AB0F-04714622F5ED}"/>
    <cellStyle name="Tusental 6 4" xfId="912" xr:uid="{C99D3BD4-60D2-4A18-A61B-9AD36201B4A0}"/>
    <cellStyle name="Tusental 6 4 2" xfId="1648" xr:uid="{3F4C5241-AD41-453F-AE95-C4AF02801CDE}"/>
    <cellStyle name="Tusental 6 4 3" xfId="2366" xr:uid="{8EABD767-AA5D-49E1-BE6A-0824BD6593B3}"/>
    <cellStyle name="Tusental 6 5" xfId="913" xr:uid="{FFCC836E-8441-4A5F-ACC8-12BEA361B32F}"/>
    <cellStyle name="Tusental 6 5 2" xfId="1649" xr:uid="{0B140101-1F3B-4359-B4DE-1A9DDDE16084}"/>
    <cellStyle name="Tusental 6 5 3" xfId="2367" xr:uid="{07A4207E-78D8-41F7-9249-039281B37B66}"/>
    <cellStyle name="Tusental 6 6" xfId="1643" xr:uid="{55AF6131-380B-4BAE-BD12-D24DB5825CE3}"/>
    <cellStyle name="Tusental 6 7" xfId="2368" xr:uid="{9281DC0E-B0F5-4C69-9467-C08068B75CC9}"/>
    <cellStyle name="Tusental 60" xfId="914" xr:uid="{422677E0-96A0-41F0-96F4-5E26D435BD2F}"/>
    <cellStyle name="Tusental 60 2" xfId="1650" xr:uid="{0DF8F5E1-C0C7-4995-99EA-5FE2B09101F6}"/>
    <cellStyle name="Tusental 60 3" xfId="2369" xr:uid="{321452CC-3135-4A6D-8E4A-D2730F6CD663}"/>
    <cellStyle name="Tusental 61" xfId="915" xr:uid="{59F7E122-9278-40D2-8B2C-A1F9FC29917F}"/>
    <cellStyle name="Tusental 61 2" xfId="1651" xr:uid="{853C92B9-D490-4A71-8FBA-0B8E955C06CB}"/>
    <cellStyle name="Tusental 61 3" xfId="2370" xr:uid="{F7229189-2333-4554-9B05-C0FF8AD1BFCB}"/>
    <cellStyle name="Tusental 62" xfId="916" xr:uid="{A8B006B4-D0D2-4FF9-A64F-7B7BA62482DF}"/>
    <cellStyle name="Tusental 62 2" xfId="1652" xr:uid="{A28EB199-3973-4AB9-AC40-EE64BAF3D26F}"/>
    <cellStyle name="Tusental 62 3" xfId="2371" xr:uid="{DF8CE43B-5035-483A-A07D-16A6855F2145}"/>
    <cellStyle name="Tusental 63" xfId="917" xr:uid="{9F4C8C4A-A928-4C56-A503-017D37D16350}"/>
    <cellStyle name="Tusental 63 2" xfId="1653" xr:uid="{01DAB017-D022-45B8-9291-92788B74E4DC}"/>
    <cellStyle name="Tusental 63 3" xfId="2372" xr:uid="{4E94BF66-E55D-4261-B09B-4737A40730C0}"/>
    <cellStyle name="Tusental 64" xfId="918" xr:uid="{2CF412E1-B2FC-458C-8185-E1484CFFE5EB}"/>
    <cellStyle name="Tusental 64 2" xfId="1654" xr:uid="{0E4CAEAB-A5F3-4166-80A6-838D7545EE2D}"/>
    <cellStyle name="Tusental 64 3" xfId="2373" xr:uid="{E8FF71F1-B10B-4A4B-86F1-83C5B260FDD4}"/>
    <cellStyle name="Tusental 65" xfId="919" xr:uid="{53C655F8-B4A5-41D6-9339-AC7DBEBB2064}"/>
    <cellStyle name="Tusental 65 2" xfId="1655" xr:uid="{69D13531-0E02-4BC0-81B6-F6B5D3D51E43}"/>
    <cellStyle name="Tusental 65 3" xfId="2374" xr:uid="{BDA1F42D-AB2A-4D0F-848F-E9CDFE87C500}"/>
    <cellStyle name="Tusental 66" xfId="920" xr:uid="{53C5DD91-4B03-47EF-9F6D-55E56F97EDA6}"/>
    <cellStyle name="Tusental 66 2" xfId="1656" xr:uid="{F347FCA7-D9FC-4EEC-8782-ACC9480921DF}"/>
    <cellStyle name="Tusental 66 3" xfId="2375" xr:uid="{3E5DDC77-6A32-4006-A7CA-5BA27314DD82}"/>
    <cellStyle name="Tusental 67" xfId="921" xr:uid="{DF06F31B-273B-475B-B353-BEF0939B39D7}"/>
    <cellStyle name="Tusental 67 2" xfId="1657" xr:uid="{EC3070B3-5043-4CF6-9174-48D1E94B07E0}"/>
    <cellStyle name="Tusental 67 3" xfId="2376" xr:uid="{F89F5EB2-82A7-4108-AE25-EEE113752C42}"/>
    <cellStyle name="Tusental 68" xfId="922" xr:uid="{F9AAFE2B-E2F1-40F9-AF0F-5C920D34C0A8}"/>
    <cellStyle name="Tusental 68 2" xfId="1658" xr:uid="{3A06877F-6E04-4EDC-BB77-B414BAC3205F}"/>
    <cellStyle name="Tusental 68 3" xfId="2377" xr:uid="{23BCEDD7-A942-40A1-8E1D-59A1DAA11165}"/>
    <cellStyle name="Tusental 69" xfId="923" xr:uid="{C1F2C49F-44E1-4A67-A754-8F8C97F9DC43}"/>
    <cellStyle name="Tusental 69 2" xfId="1659" xr:uid="{15081EA1-3E2C-4391-A032-B26B9F5F8642}"/>
    <cellStyle name="Tusental 69 3" xfId="2378" xr:uid="{F91629F2-9BB2-42E0-B486-C9324D7161A6}"/>
    <cellStyle name="Tusental 7" xfId="924" xr:uid="{D5E57FF2-71A9-47A6-B814-866F3F7992E2}"/>
    <cellStyle name="Tusental 7 2" xfId="925" xr:uid="{30FEBC87-CF22-4F83-9A41-ED58A74D47DB}"/>
    <cellStyle name="Tusental 7 2 2" xfId="926" xr:uid="{3F1A5D85-3402-4AA7-BFC2-655092592551}"/>
    <cellStyle name="Tusental 7 2 2 2" xfId="1662" xr:uid="{C9393A6A-0D85-417D-97D7-58081F3AC381}"/>
    <cellStyle name="Tusental 7 2 2 3" xfId="2379" xr:uid="{D585C865-31E1-49A4-9E22-E95B60397E01}"/>
    <cellStyle name="Tusental 7 2 3" xfId="927" xr:uid="{7AB47DEC-8219-4731-9827-43D0A61F44F3}"/>
    <cellStyle name="Tusental 7 2 3 2" xfId="1663" xr:uid="{6AACF082-13AB-441D-8E38-F536F7B81460}"/>
    <cellStyle name="Tusental 7 2 3 3" xfId="2380" xr:uid="{DBAD0403-2B79-49F4-8B82-1FCF1F40D6E2}"/>
    <cellStyle name="Tusental 7 2 4" xfId="1661" xr:uid="{4B64DE40-99B3-4053-A205-7DECEF1113F0}"/>
    <cellStyle name="Tusental 7 2 5" xfId="2381" xr:uid="{0F2330A3-D188-4309-9E3A-F65429E9566C}"/>
    <cellStyle name="Tusental 7 3" xfId="928" xr:uid="{9DE712A0-A70C-49D4-A2D4-613A9E1ED65F}"/>
    <cellStyle name="Tusental 7 3 2" xfId="1664" xr:uid="{F1C2A0ED-EB8B-4AEF-B640-BFEDA5C36F1A}"/>
    <cellStyle name="Tusental 7 3 3" xfId="2382" xr:uid="{693DCE14-7162-420E-9F6F-0CB4B614715D}"/>
    <cellStyle name="Tusental 7 4" xfId="929" xr:uid="{D1911630-E2E6-4CDA-86F1-98B27F5B8EE5}"/>
    <cellStyle name="Tusental 7 4 2" xfId="1665" xr:uid="{C13D04FD-92D4-451F-B96A-B9B2D70F87DA}"/>
    <cellStyle name="Tusental 7 4 3" xfId="2383" xr:uid="{FBEA8618-BB17-4E9C-86C7-8EF549A56BD2}"/>
    <cellStyle name="Tusental 7 5" xfId="930" xr:uid="{93B0C6A1-BB79-4679-BA68-C33D86947DF5}"/>
    <cellStyle name="Tusental 7 5 2" xfId="1666" xr:uid="{32428605-1D7B-445C-B26E-984EDE6A9CB3}"/>
    <cellStyle name="Tusental 7 5 3" xfId="2384" xr:uid="{A49E2AF8-C5BD-4946-A09D-5340F1C6042C}"/>
    <cellStyle name="Tusental 7 6" xfId="1660" xr:uid="{526BBE1F-58C5-4E9A-9ADF-CA98311E33BC}"/>
    <cellStyle name="Tusental 7 7" xfId="2385" xr:uid="{2A3F58EC-3D95-4887-B9E1-988C81814D37}"/>
    <cellStyle name="Tusental 70" xfId="931" xr:uid="{1D9EB6EF-D45C-4065-AF27-CFF02E5F6C66}"/>
    <cellStyle name="Tusental 70 2" xfId="1667" xr:uid="{1C02085D-CDC0-4836-A5C9-ADE9D5C1EBD0}"/>
    <cellStyle name="Tusental 70 3" xfId="2386" xr:uid="{1B621BCD-F2B5-4936-9779-BA4E80BF4A8A}"/>
    <cellStyle name="Tusental 71" xfId="932" xr:uid="{BC59EB55-B6E0-40F4-86A8-A1ADACEC3D58}"/>
    <cellStyle name="Tusental 71 2" xfId="1668" xr:uid="{8B7BD6D5-87BA-4CAF-90A4-EFFCD57B647B}"/>
    <cellStyle name="Tusental 71 3" xfId="2387" xr:uid="{53ED8418-2BAD-4E26-BAD0-9254D99C7623}"/>
    <cellStyle name="Tusental 72" xfId="933" xr:uid="{17D4D7AD-7581-4659-84E3-4D99BAEA510C}"/>
    <cellStyle name="Tusental 72 2" xfId="1669" xr:uid="{DE3083C8-8E9B-4359-B71A-303AF478CA57}"/>
    <cellStyle name="Tusental 72 3" xfId="2388" xr:uid="{88512263-F9D4-43A8-BE85-F647C98D9FA1}"/>
    <cellStyle name="Tusental 73" xfId="934" xr:uid="{C0ECB853-3799-4998-90AC-76BBC831584E}"/>
    <cellStyle name="Tusental 73 2" xfId="1670" xr:uid="{9C591E05-1EF0-4E91-B4C7-ECC3FF60C404}"/>
    <cellStyle name="Tusental 73 3" xfId="2389" xr:uid="{A34E34DA-A3F2-44C6-868A-E697DD2B4B82}"/>
    <cellStyle name="Tusental 74" xfId="935" xr:uid="{D9EC084C-46DD-4032-9AD8-F31C2C8A6073}"/>
    <cellStyle name="Tusental 74 2" xfId="1671" xr:uid="{DE2919D9-DAFB-4DA5-BD38-E20E6BF72BCF}"/>
    <cellStyle name="Tusental 74 3" xfId="2390" xr:uid="{9C326961-ECED-4FCB-964D-FAE9356DEE85}"/>
    <cellStyle name="Tusental 75" xfId="936" xr:uid="{7A73729A-9B7A-4E20-863C-81374F72594E}"/>
    <cellStyle name="Tusental 75 2" xfId="1672" xr:uid="{CE1E4007-671A-4996-A5AD-6421F5CA5461}"/>
    <cellStyle name="Tusental 75 3" xfId="2391" xr:uid="{C26BBEB7-413C-4FA6-AB0E-60357A6F4EA7}"/>
    <cellStyle name="Tusental 76" xfId="937" xr:uid="{A5830C1F-AD86-403B-AA06-9762FF98361A}"/>
    <cellStyle name="Tusental 76 2" xfId="1673" xr:uid="{045BD027-626D-4CD7-8189-8B94ECE647FE}"/>
    <cellStyle name="Tusental 76 3" xfId="2392" xr:uid="{32277E4E-8CC6-4AA4-AF97-169D6D446B1B}"/>
    <cellStyle name="Tusental 77" xfId="938" xr:uid="{C8F00FF2-9F60-4E77-AD8E-AC6774FD7419}"/>
    <cellStyle name="Tusental 77 2" xfId="1674" xr:uid="{28537760-DB2C-4793-B4F2-D90AFFE7AC5A}"/>
    <cellStyle name="Tusental 77 3" xfId="2393" xr:uid="{DDFC7470-B550-4C21-A51E-DF934B45412E}"/>
    <cellStyle name="Tusental 78" xfId="939" xr:uid="{3F28B437-D184-4A3B-B651-277A61D62DCC}"/>
    <cellStyle name="Tusental 78 2" xfId="1675" xr:uid="{72F46713-CEEC-4BE9-B91E-0AD8852CC573}"/>
    <cellStyle name="Tusental 78 3" xfId="2394" xr:uid="{CB0E3B2B-F8AF-4CF8-99D6-8C8402D5097E}"/>
    <cellStyle name="Tusental 79" xfId="940" xr:uid="{9E735399-F9C7-4577-8F34-7A099E89CF8D}"/>
    <cellStyle name="Tusental 79 2" xfId="1676" xr:uid="{E602561F-3559-4A7E-9CC2-8EAF29E5255C}"/>
    <cellStyle name="Tusental 79 3" xfId="2395" xr:uid="{28F360A5-8AFA-45F5-905D-E3A83FF0A1D9}"/>
    <cellStyle name="Tusental 8" xfId="941" xr:uid="{4EF9735C-7DEC-47F1-BC90-627E3E92449C}"/>
    <cellStyle name="Tusental 8 2" xfId="942" xr:uid="{A7D1FD24-17A2-4F64-972E-16B61097F705}"/>
    <cellStyle name="Tusental 8 2 2" xfId="943" xr:uid="{E16DA9BB-81EB-40A8-ADDA-A99569295804}"/>
    <cellStyle name="Tusental 8 2 2 2" xfId="1679" xr:uid="{1A7E33F7-64DF-4921-929A-C429E104F768}"/>
    <cellStyle name="Tusental 8 2 2 3" xfId="2396" xr:uid="{F10B3438-6D3C-40D1-9AB0-46AB55E9F65E}"/>
    <cellStyle name="Tusental 8 2 3" xfId="944" xr:uid="{8015EF53-9393-4633-B8F0-05340D91825F}"/>
    <cellStyle name="Tusental 8 2 3 2" xfId="1680" xr:uid="{8EA80845-7F36-4236-AA1D-82CB04FEF6C0}"/>
    <cellStyle name="Tusental 8 2 3 3" xfId="2397" xr:uid="{B3A57510-A503-447C-AB17-41A6EDE0A5F3}"/>
    <cellStyle name="Tusental 8 2 4" xfId="1678" xr:uid="{CB5705EA-E49A-447C-B407-46F2DFBF2A50}"/>
    <cellStyle name="Tusental 8 2 5" xfId="2398" xr:uid="{D236D13E-735A-44BB-9EF2-CE7DDC7AE432}"/>
    <cellStyle name="Tusental 8 3" xfId="945" xr:uid="{D9BC873A-8681-449B-9423-FA94DF53C670}"/>
    <cellStyle name="Tusental 8 3 2" xfId="1681" xr:uid="{0A613A9B-09DC-4571-8603-28734F09BE6D}"/>
    <cellStyle name="Tusental 8 3 3" xfId="2399" xr:uid="{4E5BA1C0-A76E-4715-9CD4-6B3C21B87E75}"/>
    <cellStyle name="Tusental 8 4" xfId="946" xr:uid="{3E139B1D-C00B-4BE0-B2EB-23D864A7EBA7}"/>
    <cellStyle name="Tusental 8 4 2" xfId="1682" xr:uid="{94313A49-3D76-4E27-9779-381982BD8F65}"/>
    <cellStyle name="Tusental 8 4 3" xfId="2400" xr:uid="{D0530227-DAA0-45F1-A34D-243B95593346}"/>
    <cellStyle name="Tusental 8 5" xfId="947" xr:uid="{768EF486-207D-48B7-99C6-76087828937C}"/>
    <cellStyle name="Tusental 8 5 2" xfId="1683" xr:uid="{C96C3BBB-3BF7-46D9-B893-0A5F72599FAB}"/>
    <cellStyle name="Tusental 8 5 3" xfId="2401" xr:uid="{58B9D1FE-9E1B-43D9-ACA5-FCC46DA3B35C}"/>
    <cellStyle name="Tusental 8 6" xfId="1677" xr:uid="{57ADE80C-43FE-4996-8C0A-46528A541BB2}"/>
    <cellStyle name="Tusental 8 7" xfId="2402" xr:uid="{F201AF33-8043-4FB7-B314-03F8B8EA09AB}"/>
    <cellStyle name="Tusental 80" xfId="948" xr:uid="{4BEAE8D8-5D4B-43A8-B9CE-EB51BE4A3112}"/>
    <cellStyle name="Tusental 80 2" xfId="1684" xr:uid="{C572523F-E157-485F-8250-46BF745C40E4}"/>
    <cellStyle name="Tusental 80 3" xfId="2403" xr:uid="{3F1562FC-6560-4529-B70E-DDE3F53323A3}"/>
    <cellStyle name="Tusental 81" xfId="949" xr:uid="{F78246F8-C2D5-44A1-AD7C-E7AC7A1F313D}"/>
    <cellStyle name="Tusental 81 2" xfId="1685" xr:uid="{83276724-E8D3-4687-8575-268EAFADB600}"/>
    <cellStyle name="Tusental 81 3" xfId="2404" xr:uid="{46DDF640-450E-4786-8D25-6CF1DDCFE1EB}"/>
    <cellStyle name="Tusental 82" xfId="950" xr:uid="{054257DB-98F1-4020-AC6C-96A639BCD352}"/>
    <cellStyle name="Tusental 82 2" xfId="1686" xr:uid="{6729A5C1-2BC5-4A7D-908D-8C6A56DA4879}"/>
    <cellStyle name="Tusental 82 3" xfId="2405" xr:uid="{B0590DC4-69B6-44D9-965C-D788997BB255}"/>
    <cellStyle name="Tusental 83" xfId="951" xr:uid="{2B608C44-8C18-4C05-8467-BFE055BD7287}"/>
    <cellStyle name="Tusental 83 2" xfId="1687" xr:uid="{CBCFB93F-7A16-40AA-91A6-9EB1ED54E867}"/>
    <cellStyle name="Tusental 83 3" xfId="2406" xr:uid="{45D15E61-6506-4572-A9E2-F7D8CE592F43}"/>
    <cellStyle name="Tusental 84" xfId="952" xr:uid="{9EB3ED91-AA7E-405A-8516-A4F48930B0D3}"/>
    <cellStyle name="Tusental 84 2" xfId="1688" xr:uid="{F8B0F7AE-A3FB-4C01-ACB7-D213B31E6442}"/>
    <cellStyle name="Tusental 84 3" xfId="2407" xr:uid="{B7771D58-03F0-4651-B8F0-1BC8F7DD0C7C}"/>
    <cellStyle name="Tusental 85" xfId="953" xr:uid="{39BB3713-8BD2-4D22-BC26-D6CE0CEF4295}"/>
    <cellStyle name="Tusental 85 2" xfId="1689" xr:uid="{6813A736-319B-4DE9-8D87-E4ECB454DB90}"/>
    <cellStyle name="Tusental 85 3" xfId="2408" xr:uid="{616BC41D-B229-41ED-8E12-1BFA82035C2E}"/>
    <cellStyle name="Tusental 86" xfId="954" xr:uid="{A181F58C-6E62-41E8-BE9B-5B5A812E3BCA}"/>
    <cellStyle name="Tusental 86 2" xfId="1690" xr:uid="{DB4352BE-FE41-4DE6-891A-0AC662C76187}"/>
    <cellStyle name="Tusental 86 3" xfId="2409" xr:uid="{9DDDEDDE-3855-459B-B3E1-6746D6A17E81}"/>
    <cellStyle name="Tusental 87" xfId="955" xr:uid="{FFF9F550-82D9-493B-82B4-0723AA17854E}"/>
    <cellStyle name="Tusental 87 2" xfId="1691" xr:uid="{59391BE7-49FE-4792-BD3A-AF20E9EEADDC}"/>
    <cellStyle name="Tusental 87 3" xfId="2410" xr:uid="{A02E6A2A-CDEB-4D03-A26C-D2F55C3D2A78}"/>
    <cellStyle name="Tusental 88" xfId="956" xr:uid="{4843CEE0-9112-4F02-AC56-60796D31B7C4}"/>
    <cellStyle name="Tusental 88 2" xfId="1692" xr:uid="{0B466B08-7DE2-45CC-9F05-CEA09842A560}"/>
    <cellStyle name="Tusental 88 3" xfId="2411" xr:uid="{B8312FCA-E038-4C3D-94E2-55BD4D887527}"/>
    <cellStyle name="Tusental 89" xfId="957" xr:uid="{3DA191AB-5ABB-4CB8-8C41-79C70CB348FA}"/>
    <cellStyle name="Tusental 89 2" xfId="1693" xr:uid="{431B728D-25C1-4BC4-A68E-411920AFE765}"/>
    <cellStyle name="Tusental 89 3" xfId="2412" xr:uid="{64EB89D5-ED76-426C-AA98-F817FF87403E}"/>
    <cellStyle name="Tusental 9" xfId="958" xr:uid="{5A08718C-E752-4306-8B45-D9578781DE91}"/>
    <cellStyle name="Tusental 9 2" xfId="959" xr:uid="{D05D54F5-9853-4537-9543-8767C45AE53E}"/>
    <cellStyle name="Tusental 9 2 2" xfId="960" xr:uid="{A4037A7E-7E47-43E2-B119-BAAC223C92D5}"/>
    <cellStyle name="Tusental 9 2 2 2" xfId="1696" xr:uid="{BF04B5E4-B850-4A53-ACA0-67E472617B92}"/>
    <cellStyle name="Tusental 9 2 2 3" xfId="2413" xr:uid="{9935BE6B-01AD-4D42-A7D3-C81C711129EA}"/>
    <cellStyle name="Tusental 9 2 3" xfId="961" xr:uid="{2CF7CD26-D1F0-4EE3-AC31-4BC433DD82F8}"/>
    <cellStyle name="Tusental 9 2 3 2" xfId="1697" xr:uid="{4120A5EB-6393-4FDA-99A9-FDD4C8223D73}"/>
    <cellStyle name="Tusental 9 2 3 3" xfId="2414" xr:uid="{22B24586-953B-4B0B-926F-41ACBEC89BD5}"/>
    <cellStyle name="Tusental 9 2 4" xfId="1695" xr:uid="{4F6A7618-B838-4426-BFC7-D7D0A088A0AA}"/>
    <cellStyle name="Tusental 9 2 5" xfId="2415" xr:uid="{99970027-B324-4681-8314-3502BA48FB02}"/>
    <cellStyle name="Tusental 9 3" xfId="962" xr:uid="{24720318-B12F-4A19-9544-D313D3C0DC14}"/>
    <cellStyle name="Tusental 9 3 2" xfId="1698" xr:uid="{7709116A-ED82-4B92-940C-9163797D1541}"/>
    <cellStyle name="Tusental 9 3 3" xfId="2416" xr:uid="{6C2C2E2D-68B6-4E97-B65D-2D3E2888AC4E}"/>
    <cellStyle name="Tusental 9 4" xfId="963" xr:uid="{C2EA41AA-38E5-4AA7-9F4C-C0238BC2A6C9}"/>
    <cellStyle name="Tusental 9 4 2" xfId="1699" xr:uid="{05BCCC59-037B-45C2-A4CE-A2F1065F53FF}"/>
    <cellStyle name="Tusental 9 4 3" xfId="2417" xr:uid="{4AA68E21-52F2-466C-9D78-5080F95FD4C7}"/>
    <cellStyle name="Tusental 9 5" xfId="964" xr:uid="{BE7C16F5-F1FA-4C0D-9172-BBFF6313B2A8}"/>
    <cellStyle name="Tusental 9 5 2" xfId="1700" xr:uid="{EFDBD07D-4D9C-4B8A-920A-0A09EC177A02}"/>
    <cellStyle name="Tusental 9 5 3" xfId="2418" xr:uid="{3B9D0198-0AB2-43E4-A469-D3A5B860B190}"/>
    <cellStyle name="Tusental 9 6" xfId="1694" xr:uid="{863BCCA0-02AA-4B41-B92A-6996B79243C4}"/>
    <cellStyle name="Tusental 9 7" xfId="2419" xr:uid="{5907BB23-2864-4347-B47B-5EEC3C82B18F}"/>
    <cellStyle name="Tusental 90" xfId="965" xr:uid="{0A9B140F-1DB9-4422-AFA7-DBE88287B9EA}"/>
    <cellStyle name="Tusental 90 2" xfId="1701" xr:uid="{46282695-FF7F-4C6E-8285-0F133C139752}"/>
    <cellStyle name="Tusental 90 3" xfId="2420" xr:uid="{69045A1E-4DC3-49ED-99B4-5DDEAE685766}"/>
    <cellStyle name="Tusental 91" xfId="966" xr:uid="{72EA39C4-1511-4BF2-96A3-E844F84665F8}"/>
    <cellStyle name="Tusental 91 2" xfId="1702" xr:uid="{9A8DC5EB-5A41-4CBD-9F5D-68EB63185357}"/>
    <cellStyle name="Tusental 91 3" xfId="2421" xr:uid="{B898AE4B-BBBD-4560-B98C-C26BD10EEAC2}"/>
    <cellStyle name="Tusental 92" xfId="967" xr:uid="{C8A6DB34-BBFA-4184-9320-6B0A4CC91D0E}"/>
    <cellStyle name="Tusental 92 2" xfId="1703" xr:uid="{1DEDA0F9-DD09-4727-AE80-562CE4A6B3BF}"/>
    <cellStyle name="Tusental 92 3" xfId="2422" xr:uid="{E8961556-CAF4-45FA-87D6-E338C1791CEE}"/>
    <cellStyle name="Tusental 93" xfId="968" xr:uid="{881D9ED5-103E-44BB-BB93-A84BADF44968}"/>
    <cellStyle name="Tusental 93 2" xfId="1704" xr:uid="{9CF5C677-3294-4CE2-BE38-4477A6844636}"/>
    <cellStyle name="Tusental 93 3" xfId="2423" xr:uid="{08E11955-3EF5-4668-B075-9FC8E226870B}"/>
    <cellStyle name="Tusental 94" xfId="969" xr:uid="{7E126176-10D4-4601-8296-D99061420AC5}"/>
    <cellStyle name="Tusental 94 2" xfId="1705" xr:uid="{B35BB47C-4799-4113-A1EB-3311BC9D4178}"/>
    <cellStyle name="Tusental 94 3" xfId="2424" xr:uid="{CDD009A1-D7CB-41A5-BA6D-260AE749CA99}"/>
    <cellStyle name="Tusental 95" xfId="970" xr:uid="{A02C01AB-EC6B-4A44-9C20-33EDB16E012B}"/>
    <cellStyle name="Tusental 95 2" xfId="1706" xr:uid="{0E12964C-3BE9-489D-AE7F-327374C211AF}"/>
    <cellStyle name="Tusental 95 3" xfId="2425" xr:uid="{9717EF70-49B5-427C-9A21-6DEFA07B01F1}"/>
    <cellStyle name="Tusental 96" xfId="971" xr:uid="{B29720DE-404F-4650-B1BD-8F84B74ABE03}"/>
    <cellStyle name="Tusental 96 2" xfId="1707" xr:uid="{EE7D3E91-A359-4275-A541-CFC1B425BAD2}"/>
    <cellStyle name="Tusental 96 3" xfId="2426" xr:uid="{CD6279A4-5A3A-4459-9987-CB3E025D3240}"/>
    <cellStyle name="Tusental 97" xfId="972" xr:uid="{7D600BAB-AE00-4677-8FFF-19E845E77F9B}"/>
    <cellStyle name="Tusental 97 2" xfId="1708" xr:uid="{5434A121-A171-4988-B6A8-1C90903A88F5}"/>
    <cellStyle name="Tusental 97 3" xfId="2427" xr:uid="{8BC5FB8A-9222-417B-B7AE-A2ACCD686419}"/>
    <cellStyle name="Tusental 98" xfId="973" xr:uid="{29F32815-3D77-46C1-9844-1ADDC3DA9409}"/>
    <cellStyle name="Tusental 98 2" xfId="1709" xr:uid="{3378515C-0A88-4426-98C7-396EF0E0CC5C}"/>
    <cellStyle name="Tusental 98 3" xfId="2428" xr:uid="{7531EB56-7105-4548-95F7-31B1CCC765D1}"/>
    <cellStyle name="Tusental 99" xfId="974" xr:uid="{51F3F3B4-EEF4-417A-B149-7F0702BA7990}"/>
    <cellStyle name="Tusental 99 2" xfId="1710" xr:uid="{4A2C2812-0B0B-4D52-A890-3648713F2918}"/>
    <cellStyle name="Tusental 99 3" xfId="2429" xr:uid="{1296E529-9AB6-422B-B999-81128A8786C5}"/>
    <cellStyle name="Utdata 2" xfId="975" xr:uid="{618B936E-2F4D-4F1B-9581-74F195A0CF31}"/>
    <cellStyle name="Valuta (0)_9604" xfId="976" xr:uid="{CDDB12AC-C9A6-4A8B-AFCC-D6E8ABD1F0AC}"/>
    <cellStyle name="Valuta 2" xfId="977" xr:uid="{EDD0C7DE-77AA-46A2-B1AA-7DC8399B09A8}"/>
    <cellStyle name="Varningstext 2" xfId="978" xr:uid="{10A39844-B331-4B2F-9F30-B0DF52ED5C5D}"/>
    <cellStyle name="Warning Text 2" xfId="979" xr:uid="{648B21DA-2DB6-408E-90CB-C3E197AC50B7}"/>
    <cellStyle name="ÅRPressTxt2" xfId="68" xr:uid="{C5ED93CC-8FE9-4DC0-A603-EE86432FE44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0</xdr:rowOff>
    </xdr:from>
    <xdr:to>
      <xdr:col>12</xdr:col>
      <xdr:colOff>95251</xdr:colOff>
      <xdr:row>7</xdr:row>
      <xdr:rowOff>114824</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19315339" y="0"/>
          <a:ext cx="4782912" cy="138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LCR%20NSFR%20og%20ALMM/LCR/2023/02-Februar/2023-02-28%20Grunnlag%20LCR%20OMF%20direkti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lles-ko-ebk/Okonomi_og_Backoffice/Middle%20Office/Renterisikosimulering/Gjennomf&#248;rte%20simuleringer/2023/2023-03-01%20Renterisikosimulering.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ikaalliansen.sharepoint.com/sites/felles-ko-ebk/Okonomi_og_Backoffice/Rapportering/Finanstilsynet/Rapportering%20kapitaldekning/2022/4.%20kvartal/2022-12-31%20Kapitalgrunnlag%20v2.xlsx" TargetMode="External"/><Relationship Id="rId1" Type="http://schemas.openxmlformats.org/officeDocument/2006/relationships/externalLinkPath" Target="/sites/felles-ko-ebk/Okonomi_og_Backoffice/Rapportering/Finanstilsynet/Rapportering%20kapitaldekning/2022/4.%20kvartal/2022-12-31%20Kapitalgrunnlag%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kanett.eika.no\Konsern\Eika%20Boligkreditt\Risikostyring%20og%20compliance\Risikorapportering\2020\2020Q3\Finansiell%20risiko\Grunnlag%20RC-rapport%20Portman%20Q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quot;Rapport&quot;"/>
      <sheetName val="EU LIQA"/>
      <sheetName val="EU LIQB"/>
      <sheetName val="DataPoints"/>
      <sheetName val="72"/>
      <sheetName val="73"/>
      <sheetName val="74"/>
      <sheetName val="75"/>
      <sheetName val="76"/>
      <sheetName val="Pillar 3 #6"/>
      <sheetName val="Beregningsark"/>
      <sheetName val="Collateral outflows"/>
      <sheetName val="Swap Cashflows"/>
      <sheetName val="Likviditet"/>
      <sheetName val="Details kupponger og forfall"/>
      <sheetName val="Details"/>
      <sheetName val="Verdipapirsikkerhet"/>
      <sheetName val="Lånetilsagn"/>
      <sheetName val="Renter og avdrag"/>
    </sheetNames>
    <sheetDataSet>
      <sheetData sheetId="0">
        <row r="5">
          <cell r="D5">
            <v>44985</v>
          </cell>
        </row>
        <row r="9">
          <cell r="K9" t="str">
            <v>EGSOSLPOR001.terra.no</v>
          </cell>
        </row>
        <row r="10">
          <cell r="D10">
            <v>10.971299999999999</v>
          </cell>
          <cell r="K10">
            <v>8091</v>
          </cell>
        </row>
        <row r="12">
          <cell r="D12">
            <v>0.99040000000000006</v>
          </cell>
          <cell r="K12">
            <v>45015</v>
          </cell>
        </row>
        <row r="13">
          <cell r="K13" t="str">
            <v>006</v>
          </cell>
        </row>
        <row r="14">
          <cell r="K14" t="str">
            <v>0000000004</v>
          </cell>
        </row>
        <row r="15">
          <cell r="K15" t="str">
            <v>001</v>
          </cell>
        </row>
        <row r="16">
          <cell r="K16" t="str">
            <v>002</v>
          </cell>
        </row>
        <row r="19">
          <cell r="K19" t="str">
            <v>10.181.26.60</v>
          </cell>
        </row>
        <row r="20">
          <cell r="K20" t="str">
            <v>fd09ebkrapp01</v>
          </cell>
        </row>
        <row r="21">
          <cell r="K21" t="str">
            <v>EGSOSLPOR001.terra.no</v>
          </cell>
        </row>
        <row r="22">
          <cell r="K22" t="str">
            <v>fd09ebkrapp02</v>
          </cell>
        </row>
        <row r="24">
          <cell r="K24">
            <v>2023</v>
          </cell>
        </row>
        <row r="33">
          <cell r="D33">
            <v>350000000</v>
          </cell>
        </row>
        <row r="38">
          <cell r="D38">
            <v>7395614</v>
          </cell>
        </row>
        <row r="42">
          <cell r="D42">
            <v>10000000</v>
          </cell>
        </row>
        <row r="49">
          <cell r="D49">
            <v>0</v>
          </cell>
        </row>
        <row r="52">
          <cell r="D5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IRRBB1"/>
      <sheetName val="IRRBBA"/>
      <sheetName val="Presentasjon"/>
      <sheetName val="Oppsummering"/>
      <sheetName val="Datasett"/>
      <sheetName val="Tidsserie renterisk fastrente"/>
      <sheetName val="Output Parallell OPP"/>
      <sheetName val="Output Parallell NED"/>
      <sheetName val="Output Steepener"/>
      <sheetName val="Output Flattener"/>
      <sheetName val="Output Short OPP"/>
      <sheetName val="Output Short NED"/>
      <sheetName val="Rentenetto"/>
      <sheetName val="RentenettoForrigePeriode"/>
    </sheetNames>
    <sheetDataSet>
      <sheetData sheetId="0">
        <row r="6">
          <cell r="C6">
            <v>44986</v>
          </cell>
        </row>
      </sheetData>
      <sheetData sheetId="1"/>
      <sheetData sheetId="2"/>
      <sheetData sheetId="3"/>
      <sheetData sheetId="4">
        <row r="25">
          <cell r="F25">
            <v>7926708576.3999977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Data Points"/>
      <sheetName val="Valutakurser"/>
      <sheetName val="Kontroll LR-COREP"/>
      <sheetName val="Oppsummering Leverage Ratio"/>
      <sheetName val="Oppsummering Kapital"/>
      <sheetName val="Ansv. kap offentliggjøring"/>
      <sheetName val="Off av motsyklisk bufferkrav"/>
      <sheetName val="HB Underlag balanseposter mv."/>
      <sheetName val="Derivateksponering SA-CCR"/>
      <sheetName val="C22 beregninger"/>
      <sheetName val="C34 beregninger"/>
      <sheetName val="Kontoplan BGL"/>
      <sheetName val="ValutaDetails"/>
      <sheetName val="BondDetails"/>
      <sheetName val="RepoDetails"/>
      <sheetName val="Aggregated assets"/>
      <sheetName val="Lånetilsagn"/>
      <sheetName val="Garanti"/>
      <sheetName val="Operasjonell risiko"/>
      <sheetName val="Prudent valuation"/>
      <sheetName val="Misligholdte_utlån"/>
      <sheetName val="Pilar 3 #EU OV1"/>
      <sheetName val="Pilar 3 #EU CCR1"/>
      <sheetName val="Pilar 3 #EU CCR2"/>
      <sheetName val="Pilar 3 #EU CCR3"/>
      <sheetName val="Pillar 3 #EU CCR5"/>
      <sheetName val="Pillar 3-#4"/>
      <sheetName val="Pillar 3-#5"/>
      <sheetName val="Pillar 3 #EU LR3"/>
      <sheetName val="EU LRA"/>
    </sheetNames>
    <sheetDataSet>
      <sheetData sheetId="0">
        <row r="7">
          <cell r="I7" t="str">
            <v>008</v>
          </cell>
        </row>
        <row r="12">
          <cell r="D12">
            <v>123900022827.79001</v>
          </cell>
        </row>
        <row r="13">
          <cell r="D13">
            <v>125273789364.47998</v>
          </cell>
        </row>
      </sheetData>
      <sheetData sheetId="1">
        <row r="2">
          <cell r="A2" t="str">
            <v>C 00.01</v>
          </cell>
        </row>
      </sheetData>
      <sheetData sheetId="2" refreshError="1"/>
      <sheetData sheetId="3" refreshError="1"/>
      <sheetData sheetId="4" refreshError="1"/>
      <sheetData sheetId="5">
        <row r="3">
          <cell r="D3">
            <v>130964360.52372006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Status rammer"/>
      <sheetName val="Grunnlag Appendix"/>
      <sheetName val="Indikatorinput"/>
      <sheetName val="Pivot"/>
      <sheetName val="Resultat"/>
      <sheetName val="Balanse"/>
      <sheetName val="Kontoplan"/>
      <sheetName val="Accrued bank"/>
      <sheetName val="Likviditetsportefølje"/>
      <sheetName val="Repo"/>
      <sheetName val="Gjeld"/>
      <sheetName val="UtlSwapRecLeg"/>
      <sheetName val="UtlSwapPayLeg"/>
      <sheetName val="Derivateksponering"/>
      <sheetName val="Bank"/>
      <sheetName val="Store eng"/>
    </sheetNames>
    <sheetDataSet>
      <sheetData sheetId="0">
        <row r="1">
          <cell r="A1">
            <v>44104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28"/>
  <sheetViews>
    <sheetView showGridLines="0" tabSelected="1" zoomScale="60" zoomScaleNormal="60" workbookViewId="0">
      <selection activeCell="F19" sqref="F19"/>
    </sheetView>
  </sheetViews>
  <sheetFormatPr baseColWidth="10" defaultColWidth="9.21875" defaultRowHeight="14.25"/>
  <cols>
    <col min="1" max="1" width="12" customWidth="1"/>
    <col min="2" max="2" width="12.33203125" customWidth="1"/>
    <col min="3" max="3" width="146.6640625" customWidth="1"/>
    <col min="4" max="4" width="28.77734375" customWidth="1"/>
    <col min="5" max="5" width="19.44140625" customWidth="1"/>
    <col min="9701" max="9701" width="2.109375" customWidth="1"/>
    <col min="9702" max="9730" width="9.21875" hidden="1" customWidth="1"/>
    <col min="9731" max="16384" width="0" hidden="1" customWidth="1"/>
  </cols>
  <sheetData>
    <row r="1" spans="1:8">
      <c r="A1" s="455" t="s">
        <v>324</v>
      </c>
      <c r="B1" s="455"/>
      <c r="C1" s="455"/>
      <c r="D1" s="455"/>
      <c r="E1" s="455"/>
      <c r="F1" s="455"/>
    </row>
    <row r="2" spans="1:8">
      <c r="A2" s="455"/>
      <c r="B2" s="455"/>
      <c r="C2" s="455"/>
      <c r="D2" s="455"/>
      <c r="E2" s="455"/>
      <c r="F2" s="455"/>
    </row>
    <row r="3" spans="1:8">
      <c r="A3" s="455"/>
      <c r="B3" s="455"/>
      <c r="C3" s="455"/>
      <c r="D3" s="455"/>
      <c r="E3" s="455"/>
      <c r="F3" s="455"/>
    </row>
    <row r="4" spans="1:8">
      <c r="A4" s="455"/>
      <c r="B4" s="455"/>
      <c r="C4" s="455"/>
      <c r="D4" s="455"/>
      <c r="E4" s="455"/>
      <c r="F4" s="455"/>
    </row>
    <row r="6" spans="1:8" ht="16.5">
      <c r="A6" s="113">
        <v>45291</v>
      </c>
      <c r="B6" s="60"/>
      <c r="C6" s="60"/>
      <c r="D6" s="60"/>
    </row>
    <row r="7" spans="1:8">
      <c r="A7" s="60"/>
      <c r="B7" s="60"/>
      <c r="C7" s="60"/>
      <c r="D7" s="60"/>
    </row>
    <row r="8" spans="1:8" ht="25.5" customHeight="1">
      <c r="A8" s="63" t="s">
        <v>644</v>
      </c>
      <c r="B8" s="63" t="s">
        <v>342</v>
      </c>
      <c r="C8" s="63" t="s">
        <v>323</v>
      </c>
      <c r="D8" s="63" t="s">
        <v>769</v>
      </c>
      <c r="E8" s="253"/>
    </row>
    <row r="9" spans="1:8" ht="25.5" customHeight="1">
      <c r="A9" s="196" t="s">
        <v>645</v>
      </c>
      <c r="B9" s="61" t="s">
        <v>646</v>
      </c>
      <c r="C9" s="96" t="s">
        <v>650</v>
      </c>
      <c r="D9" s="252">
        <f>AsOfDate</f>
        <v>45291</v>
      </c>
    </row>
    <row r="10" spans="1:8" ht="25.5" customHeight="1">
      <c r="B10" s="196" t="s">
        <v>350</v>
      </c>
      <c r="C10" s="96" t="s">
        <v>651</v>
      </c>
      <c r="D10" s="252">
        <v>45473</v>
      </c>
    </row>
    <row r="11" spans="1:8" ht="25.5" customHeight="1">
      <c r="B11" s="196" t="s">
        <v>647</v>
      </c>
      <c r="C11" s="335" t="s">
        <v>652</v>
      </c>
      <c r="D11" s="62" t="s">
        <v>51</v>
      </c>
      <c r="E11" s="252"/>
    </row>
    <row r="12" spans="1:8" ht="25.5" customHeight="1">
      <c r="B12" s="196" t="s">
        <v>648</v>
      </c>
      <c r="C12" s="335" t="s">
        <v>653</v>
      </c>
      <c r="D12" s="62" t="s">
        <v>51</v>
      </c>
      <c r="E12" s="252"/>
    </row>
    <row r="13" spans="1:8" ht="25.5" customHeight="1">
      <c r="B13" s="196" t="s">
        <v>649</v>
      </c>
      <c r="C13" s="395" t="s">
        <v>654</v>
      </c>
      <c r="D13" s="252">
        <f>AsOfDate</f>
        <v>45291</v>
      </c>
      <c r="E13" s="252"/>
      <c r="H13" s="236"/>
    </row>
    <row r="14" spans="1:8" ht="14.25" customHeight="1">
      <c r="B14" s="196"/>
      <c r="C14" s="395"/>
      <c r="D14" s="62"/>
      <c r="E14" s="252"/>
    </row>
    <row r="15" spans="1:8" ht="25.5" customHeight="1">
      <c r="A15" s="196" t="s">
        <v>655</v>
      </c>
      <c r="B15" s="196" t="s">
        <v>656</v>
      </c>
      <c r="C15" s="395" t="s">
        <v>658</v>
      </c>
      <c r="D15" s="252">
        <f>AsOfDate</f>
        <v>45291</v>
      </c>
      <c r="E15" s="252"/>
    </row>
    <row r="16" spans="1:8" ht="25.5" customHeight="1">
      <c r="B16" s="196" t="s">
        <v>657</v>
      </c>
      <c r="C16" s="395" t="s">
        <v>659</v>
      </c>
      <c r="D16" s="252">
        <f>AsOfDate</f>
        <v>45291</v>
      </c>
      <c r="E16" s="252"/>
    </row>
    <row r="17" spans="1:5" ht="15" customHeight="1">
      <c r="B17" s="196"/>
      <c r="D17" s="62"/>
      <c r="E17" s="252"/>
    </row>
    <row r="18" spans="1:5" ht="23.25" customHeight="1">
      <c r="A18" s="196" t="s">
        <v>660</v>
      </c>
      <c r="B18" s="196" t="s">
        <v>661</v>
      </c>
      <c r="C18" s="336" t="s">
        <v>667</v>
      </c>
      <c r="D18" s="62" t="s">
        <v>51</v>
      </c>
      <c r="E18" s="252"/>
    </row>
    <row r="19" spans="1:5" ht="25.5" customHeight="1">
      <c r="A19" s="196"/>
      <c r="B19" s="196" t="s">
        <v>662</v>
      </c>
      <c r="C19" s="336" t="s">
        <v>668</v>
      </c>
      <c r="D19" s="62" t="s">
        <v>51</v>
      </c>
      <c r="E19" s="252"/>
    </row>
    <row r="20" spans="1:5" ht="25.5" customHeight="1">
      <c r="A20" s="196"/>
      <c r="B20" s="196" t="s">
        <v>663</v>
      </c>
      <c r="C20" s="336" t="s">
        <v>669</v>
      </c>
      <c r="D20" s="62" t="s">
        <v>51</v>
      </c>
      <c r="E20" s="252"/>
    </row>
    <row r="21" spans="1:5" ht="25.5" customHeight="1">
      <c r="A21" s="196"/>
      <c r="B21" s="196" t="s">
        <v>664</v>
      </c>
      <c r="C21" s="336" t="s">
        <v>670</v>
      </c>
      <c r="D21" s="62" t="s">
        <v>51</v>
      </c>
      <c r="E21" s="252"/>
    </row>
    <row r="22" spans="1:5" ht="25.5" customHeight="1">
      <c r="A22" s="196"/>
      <c r="B22" s="196" t="s">
        <v>665</v>
      </c>
      <c r="C22" s="336" t="s">
        <v>671</v>
      </c>
      <c r="D22" s="62" t="s">
        <v>51</v>
      </c>
      <c r="E22" s="252"/>
    </row>
    <row r="23" spans="1:5" ht="25.5" customHeight="1">
      <c r="A23" s="196"/>
      <c r="B23" s="196" t="s">
        <v>666</v>
      </c>
      <c r="C23" s="336" t="s">
        <v>672</v>
      </c>
      <c r="D23" s="62" t="s">
        <v>51</v>
      </c>
      <c r="E23" s="252"/>
    </row>
    <row r="24" spans="1:5" ht="15" customHeight="1">
      <c r="A24" s="196"/>
      <c r="B24" s="196"/>
      <c r="C24" s="319"/>
      <c r="D24" s="62"/>
      <c r="E24" s="252"/>
    </row>
    <row r="25" spans="1:5" ht="25.5" customHeight="1">
      <c r="A25" s="196" t="s">
        <v>673</v>
      </c>
      <c r="B25" s="196" t="s">
        <v>345</v>
      </c>
      <c r="C25" s="395" t="s">
        <v>346</v>
      </c>
      <c r="D25" s="252">
        <f>AsOfDate</f>
        <v>45291</v>
      </c>
      <c r="E25" s="252"/>
    </row>
    <row r="26" spans="1:5" ht="25.5" customHeight="1">
      <c r="A26" s="196"/>
      <c r="B26" s="196" t="s">
        <v>674</v>
      </c>
      <c r="C26" s="395" t="s">
        <v>503</v>
      </c>
      <c r="D26" s="252">
        <f>AsOfDate</f>
        <v>45291</v>
      </c>
      <c r="E26" s="252"/>
    </row>
    <row r="27" spans="1:5" ht="25.5" customHeight="1">
      <c r="A27" s="196"/>
      <c r="B27" s="196" t="s">
        <v>344</v>
      </c>
      <c r="C27" s="395" t="s">
        <v>326</v>
      </c>
      <c r="D27" s="252">
        <f>AsOfDate</f>
        <v>45291</v>
      </c>
      <c r="E27" s="252"/>
    </row>
    <row r="28" spans="1:5" ht="15.75" customHeight="1">
      <c r="A28" s="196"/>
      <c r="B28" s="196"/>
      <c r="C28" s="395"/>
      <c r="D28" s="62"/>
      <c r="E28" s="252"/>
    </row>
    <row r="29" spans="1:5" ht="25.5" customHeight="1">
      <c r="A29" s="196" t="s">
        <v>675</v>
      </c>
      <c r="B29" s="196" t="s">
        <v>489</v>
      </c>
      <c r="C29" s="395" t="s">
        <v>347</v>
      </c>
      <c r="D29" s="252">
        <f>AsOfDate</f>
        <v>45291</v>
      </c>
      <c r="E29" s="252"/>
    </row>
    <row r="30" spans="1:5" ht="25.5" customHeight="1">
      <c r="B30" s="196" t="s">
        <v>490</v>
      </c>
      <c r="C30" s="395" t="s">
        <v>348</v>
      </c>
      <c r="D30" s="252">
        <f>AsOfDate</f>
        <v>45291</v>
      </c>
      <c r="E30" s="252"/>
    </row>
    <row r="31" spans="1:5" ht="15" customHeight="1">
      <c r="C31" s="395"/>
      <c r="D31" s="62"/>
      <c r="E31" s="252"/>
    </row>
    <row r="32" spans="1:5" ht="25.5" customHeight="1">
      <c r="A32" s="196" t="s">
        <v>676</v>
      </c>
      <c r="B32" s="196" t="s">
        <v>677</v>
      </c>
      <c r="C32" s="395" t="s">
        <v>678</v>
      </c>
      <c r="D32" s="252">
        <f>AsOfDate</f>
        <v>45291</v>
      </c>
      <c r="E32" s="252"/>
    </row>
    <row r="33" spans="1:5" ht="25.5" customHeight="1">
      <c r="B33" s="196" t="s">
        <v>679</v>
      </c>
      <c r="C33" s="395" t="s">
        <v>680</v>
      </c>
      <c r="D33" s="252">
        <f>AsOfDate</f>
        <v>45291</v>
      </c>
      <c r="E33" s="252"/>
    </row>
    <row r="34" spans="1:5" ht="25.5" customHeight="1">
      <c r="B34" s="196" t="s">
        <v>681</v>
      </c>
      <c r="C34" s="395" t="s">
        <v>682</v>
      </c>
      <c r="D34" s="252">
        <f>AsOfDate</f>
        <v>45291</v>
      </c>
      <c r="E34" s="252"/>
    </row>
    <row r="35" spans="1:5" ht="25.5" customHeight="1">
      <c r="B35" s="196" t="s">
        <v>683</v>
      </c>
      <c r="C35" s="395" t="s">
        <v>684</v>
      </c>
      <c r="D35" s="252">
        <f>AsOfDate</f>
        <v>45291</v>
      </c>
      <c r="E35" s="252"/>
    </row>
    <row r="36" spans="1:5" ht="13.5" customHeight="1">
      <c r="B36" s="196"/>
      <c r="C36" s="395"/>
      <c r="D36" s="62"/>
      <c r="E36" s="252"/>
    </row>
    <row r="37" spans="1:5" ht="26.25" customHeight="1">
      <c r="A37" s="196" t="s">
        <v>685</v>
      </c>
      <c r="B37" s="196" t="s">
        <v>686</v>
      </c>
      <c r="C37" s="395" t="s">
        <v>687</v>
      </c>
      <c r="D37" s="252">
        <f>AsOfDate</f>
        <v>45291</v>
      </c>
      <c r="E37" s="252"/>
    </row>
    <row r="38" spans="1:5" ht="26.25" customHeight="1">
      <c r="B38" s="196" t="s">
        <v>351</v>
      </c>
      <c r="C38" s="395" t="s">
        <v>352</v>
      </c>
      <c r="D38" s="252">
        <f>AsOfDate</f>
        <v>45291</v>
      </c>
      <c r="E38" s="252"/>
    </row>
    <row r="39" spans="1:5" ht="26.25" customHeight="1">
      <c r="B39" s="196" t="s">
        <v>688</v>
      </c>
      <c r="C39" s="395" t="s">
        <v>697</v>
      </c>
      <c r="D39" s="252">
        <f>AsOfDate</f>
        <v>45291</v>
      </c>
      <c r="E39" s="252"/>
    </row>
    <row r="40" spans="1:5" ht="27.6" customHeight="1">
      <c r="B40" s="196" t="s">
        <v>353</v>
      </c>
      <c r="C40" s="395" t="s">
        <v>349</v>
      </c>
      <c r="D40" s="252">
        <f>AsOfDate</f>
        <v>45291</v>
      </c>
    </row>
    <row r="41" spans="1:5" ht="14.25" customHeight="1">
      <c r="C41" s="395"/>
      <c r="D41" s="62"/>
      <c r="E41" s="252"/>
    </row>
    <row r="42" spans="1:5" ht="28.15" customHeight="1">
      <c r="A42" s="196" t="s">
        <v>689</v>
      </c>
      <c r="B42" s="196" t="s">
        <v>690</v>
      </c>
      <c r="C42" s="395" t="s">
        <v>694</v>
      </c>
      <c r="D42" s="252">
        <f>AsOfDate</f>
        <v>45291</v>
      </c>
      <c r="E42" s="252"/>
    </row>
    <row r="43" spans="1:5" ht="28.15" customHeight="1">
      <c r="B43" s="196" t="s">
        <v>691</v>
      </c>
      <c r="C43" s="395" t="s">
        <v>695</v>
      </c>
      <c r="D43" s="252">
        <f>AsOfDate</f>
        <v>45291</v>
      </c>
      <c r="E43" s="252"/>
    </row>
    <row r="44" spans="1:5" ht="28.15" customHeight="1">
      <c r="B44" s="196" t="s">
        <v>692</v>
      </c>
      <c r="C44" s="319" t="s">
        <v>696</v>
      </c>
      <c r="D44" s="62" t="s">
        <v>51</v>
      </c>
      <c r="E44" s="252"/>
    </row>
    <row r="45" spans="1:5" ht="28.15" customHeight="1">
      <c r="B45" s="196" t="s">
        <v>693</v>
      </c>
      <c r="C45" s="395" t="s">
        <v>543</v>
      </c>
      <c r="D45" s="252">
        <f>AsOfDate</f>
        <v>45291</v>
      </c>
      <c r="E45" s="252"/>
    </row>
    <row r="46" spans="1:5" ht="28.15" customHeight="1">
      <c r="B46" s="196" t="s">
        <v>698</v>
      </c>
      <c r="C46" s="336" t="s">
        <v>699</v>
      </c>
      <c r="D46" s="62" t="s">
        <v>51</v>
      </c>
      <c r="E46" s="252"/>
    </row>
    <row r="47" spans="1:5" ht="28.15" customHeight="1">
      <c r="B47" s="196" t="s">
        <v>700</v>
      </c>
      <c r="C47" s="336" t="s">
        <v>701</v>
      </c>
      <c r="D47" s="62" t="s">
        <v>51</v>
      </c>
      <c r="E47" s="252"/>
    </row>
    <row r="48" spans="1:5" ht="28.15" customHeight="1">
      <c r="B48" s="196" t="s">
        <v>702</v>
      </c>
      <c r="C48" s="336" t="s">
        <v>703</v>
      </c>
      <c r="D48" s="62" t="s">
        <v>51</v>
      </c>
      <c r="E48" s="252"/>
    </row>
    <row r="49" spans="1:5" ht="28.15" customHeight="1">
      <c r="B49" s="196" t="s">
        <v>704</v>
      </c>
      <c r="C49" s="336" t="s">
        <v>705</v>
      </c>
      <c r="D49" s="62" t="s">
        <v>51</v>
      </c>
      <c r="E49" s="252"/>
    </row>
    <row r="50" spans="1:5" ht="28.15" customHeight="1">
      <c r="B50" s="196" t="s">
        <v>706</v>
      </c>
      <c r="C50" s="336" t="s">
        <v>707</v>
      </c>
      <c r="D50" s="62" t="s">
        <v>51</v>
      </c>
      <c r="E50" s="252"/>
    </row>
    <row r="51" spans="1:5" ht="28.15" customHeight="1">
      <c r="B51" s="196" t="s">
        <v>708</v>
      </c>
      <c r="C51" s="336" t="s">
        <v>709</v>
      </c>
      <c r="D51" s="62" t="s">
        <v>51</v>
      </c>
      <c r="E51" s="252"/>
    </row>
    <row r="52" spans="1:5" ht="28.15" customHeight="1">
      <c r="B52" s="196" t="s">
        <v>710</v>
      </c>
      <c r="C52" s="336" t="s">
        <v>711</v>
      </c>
      <c r="D52" s="62" t="s">
        <v>51</v>
      </c>
      <c r="E52" s="252"/>
    </row>
    <row r="53" spans="1:5" ht="28.15" customHeight="1">
      <c r="B53" s="196" t="s">
        <v>712</v>
      </c>
      <c r="C53" s="336" t="s">
        <v>713</v>
      </c>
      <c r="D53" s="62" t="s">
        <v>51</v>
      </c>
      <c r="E53" s="252"/>
    </row>
    <row r="54" spans="1:5" ht="28.15" customHeight="1">
      <c r="B54" s="196" t="s">
        <v>714</v>
      </c>
      <c r="C54" s="336" t="s">
        <v>715</v>
      </c>
      <c r="D54" s="62" t="s">
        <v>51</v>
      </c>
      <c r="E54" s="252"/>
    </row>
    <row r="55" spans="1:5" ht="28.15" customHeight="1">
      <c r="B55" s="196" t="s">
        <v>716</v>
      </c>
      <c r="C55" s="336" t="s">
        <v>717</v>
      </c>
      <c r="D55" s="62" t="s">
        <v>51</v>
      </c>
      <c r="E55" s="252"/>
    </row>
    <row r="56" spans="1:5" ht="15" customHeight="1">
      <c r="B56" s="61"/>
      <c r="C56" s="318"/>
      <c r="D56" s="62"/>
      <c r="E56" s="252"/>
    </row>
    <row r="57" spans="1:5" ht="28.15" customHeight="1">
      <c r="A57" s="196" t="s">
        <v>718</v>
      </c>
      <c r="B57" s="196" t="s">
        <v>719</v>
      </c>
      <c r="C57" s="395" t="s">
        <v>720</v>
      </c>
      <c r="D57" s="252">
        <f>AsOfDate</f>
        <v>45291</v>
      </c>
      <c r="E57" s="252"/>
    </row>
    <row r="58" spans="1:5" ht="28.15" customHeight="1">
      <c r="B58" s="196" t="s">
        <v>721</v>
      </c>
      <c r="C58" s="336" t="s">
        <v>722</v>
      </c>
      <c r="D58" s="62" t="s">
        <v>51</v>
      </c>
      <c r="E58" s="252"/>
    </row>
    <row r="59" spans="1:5" ht="14.25" customHeight="1">
      <c r="B59" s="61"/>
      <c r="C59" s="319"/>
      <c r="D59" s="62"/>
      <c r="E59" s="252"/>
    </row>
    <row r="60" spans="1:5" ht="28.15" customHeight="1">
      <c r="A60" s="196" t="s">
        <v>723</v>
      </c>
      <c r="B60" s="196" t="s">
        <v>724</v>
      </c>
      <c r="C60" s="395" t="s">
        <v>725</v>
      </c>
      <c r="D60" s="252">
        <f>AsOfDate</f>
        <v>45291</v>
      </c>
      <c r="E60" s="252"/>
    </row>
    <row r="61" spans="1:5" ht="28.15" customHeight="1">
      <c r="A61" s="196"/>
      <c r="B61" s="196" t="s">
        <v>340</v>
      </c>
      <c r="C61" s="395" t="s">
        <v>768</v>
      </c>
      <c r="D61" s="252">
        <f>AsOfDate</f>
        <v>45291</v>
      </c>
      <c r="E61" s="252"/>
    </row>
    <row r="62" spans="1:5" ht="28.15" customHeight="1">
      <c r="A62" s="196"/>
      <c r="B62" s="196" t="s">
        <v>341</v>
      </c>
      <c r="C62" s="395" t="s">
        <v>339</v>
      </c>
      <c r="D62" s="252">
        <f>AsOfDate</f>
        <v>45291</v>
      </c>
      <c r="E62" s="252"/>
    </row>
    <row r="63" spans="1:5" ht="15.75" customHeight="1">
      <c r="A63" s="196"/>
      <c r="B63" s="61"/>
      <c r="C63" s="395"/>
      <c r="D63" s="62"/>
      <c r="E63" s="252"/>
    </row>
    <row r="64" spans="1:5" ht="28.15" customHeight="1">
      <c r="A64" s="196" t="s">
        <v>770</v>
      </c>
      <c r="B64" s="196" t="s">
        <v>771</v>
      </c>
      <c r="C64" s="336" t="s">
        <v>777</v>
      </c>
      <c r="D64" s="62" t="s">
        <v>51</v>
      </c>
      <c r="E64" s="252"/>
    </row>
    <row r="65" spans="1:5" ht="28.15" customHeight="1">
      <c r="A65" s="196"/>
      <c r="B65" s="196" t="s">
        <v>772</v>
      </c>
      <c r="C65" s="336" t="s">
        <v>778</v>
      </c>
      <c r="D65" s="62" t="s">
        <v>51</v>
      </c>
      <c r="E65" s="252"/>
    </row>
    <row r="66" spans="1:5" ht="28.15" customHeight="1">
      <c r="A66" s="196"/>
      <c r="B66" s="196" t="s">
        <v>773</v>
      </c>
      <c r="C66" s="336" t="s">
        <v>779</v>
      </c>
      <c r="D66" s="62" t="s">
        <v>51</v>
      </c>
      <c r="E66" s="252"/>
    </row>
    <row r="67" spans="1:5" ht="28.15" customHeight="1">
      <c r="A67" s="196"/>
      <c r="B67" s="196" t="s">
        <v>774</v>
      </c>
      <c r="C67" s="336" t="s">
        <v>780</v>
      </c>
      <c r="D67" s="62" t="s">
        <v>51</v>
      </c>
      <c r="E67" s="252"/>
    </row>
    <row r="68" spans="1:5" ht="28.15" customHeight="1">
      <c r="A68" s="196"/>
      <c r="B68" s="196" t="s">
        <v>775</v>
      </c>
      <c r="C68" s="336" t="s">
        <v>781</v>
      </c>
      <c r="D68" s="62" t="s">
        <v>51</v>
      </c>
      <c r="E68" s="252"/>
    </row>
    <row r="69" spans="1:5" ht="28.15" customHeight="1">
      <c r="A69" s="196"/>
      <c r="B69" s="196" t="s">
        <v>776</v>
      </c>
      <c r="C69" s="336" t="s">
        <v>782</v>
      </c>
      <c r="D69" s="62" t="s">
        <v>51</v>
      </c>
      <c r="E69" s="252"/>
    </row>
    <row r="70" spans="1:5" ht="28.15" customHeight="1">
      <c r="A70" s="196"/>
      <c r="B70" s="196" t="s">
        <v>784</v>
      </c>
      <c r="C70" s="336" t="s">
        <v>783</v>
      </c>
      <c r="D70" s="62" t="s">
        <v>51</v>
      </c>
      <c r="E70" s="252"/>
    </row>
    <row r="71" spans="1:5" ht="28.15" customHeight="1">
      <c r="A71" s="196"/>
      <c r="B71" s="196" t="s">
        <v>785</v>
      </c>
      <c r="C71" s="336" t="s">
        <v>786</v>
      </c>
      <c r="D71" s="62" t="s">
        <v>51</v>
      </c>
      <c r="E71" s="252"/>
    </row>
    <row r="72" spans="1:5" ht="16.5" customHeight="1">
      <c r="A72" s="196"/>
      <c r="B72" s="196"/>
      <c r="C72" s="336"/>
      <c r="D72" s="62"/>
      <c r="E72" s="252"/>
    </row>
    <row r="73" spans="1:5" ht="28.15" customHeight="1">
      <c r="A73" s="196" t="s">
        <v>787</v>
      </c>
      <c r="B73" s="196" t="s">
        <v>788</v>
      </c>
      <c r="C73" s="336" t="s">
        <v>789</v>
      </c>
      <c r="D73" s="62" t="s">
        <v>51</v>
      </c>
      <c r="E73" s="252"/>
    </row>
    <row r="74" spans="1:5" ht="20.25" customHeight="1">
      <c r="A74" s="196"/>
      <c r="B74" s="196"/>
      <c r="C74" s="336"/>
      <c r="D74" s="62"/>
      <c r="E74" s="252"/>
    </row>
    <row r="75" spans="1:5" ht="28.15" customHeight="1">
      <c r="A75" s="196" t="s">
        <v>726</v>
      </c>
      <c r="B75" s="196" t="s">
        <v>727</v>
      </c>
      <c r="C75" s="395" t="s">
        <v>728</v>
      </c>
      <c r="D75" s="252">
        <f>AsOfDate</f>
        <v>45291</v>
      </c>
      <c r="E75" s="252"/>
    </row>
    <row r="76" spans="1:5" ht="28.15" customHeight="1">
      <c r="A76" s="196"/>
      <c r="B76" s="196" t="s">
        <v>729</v>
      </c>
      <c r="C76" s="395" t="s">
        <v>730</v>
      </c>
      <c r="D76" s="252">
        <f>AsOfDate</f>
        <v>45291</v>
      </c>
      <c r="E76" s="252"/>
    </row>
    <row r="77" spans="1:5" ht="28.15" customHeight="1">
      <c r="A77" s="196"/>
      <c r="B77" s="196" t="s">
        <v>731</v>
      </c>
      <c r="C77" s="395" t="s">
        <v>733</v>
      </c>
      <c r="D77" s="252">
        <f>AsOfDate</f>
        <v>45291</v>
      </c>
      <c r="E77" s="252"/>
    </row>
    <row r="78" spans="1:5" ht="28.15" customHeight="1">
      <c r="A78" s="196"/>
      <c r="B78" s="61" t="s">
        <v>732</v>
      </c>
      <c r="C78" s="395" t="s">
        <v>734</v>
      </c>
      <c r="D78" s="252">
        <f>AsOfDate</f>
        <v>45291</v>
      </c>
      <c r="E78" s="252"/>
    </row>
    <row r="79" spans="1:5" ht="28.15" customHeight="1">
      <c r="A79" s="196"/>
      <c r="B79" s="196" t="s">
        <v>735</v>
      </c>
      <c r="C79" s="319" t="s">
        <v>737</v>
      </c>
      <c r="D79" s="62" t="s">
        <v>51</v>
      </c>
      <c r="E79" s="252"/>
    </row>
    <row r="80" spans="1:5" ht="28.15" customHeight="1">
      <c r="A80" s="196"/>
      <c r="B80" s="61" t="s">
        <v>736</v>
      </c>
      <c r="C80" s="395" t="s">
        <v>1083</v>
      </c>
      <c r="D80" s="252">
        <f>AsOfDate</f>
        <v>45291</v>
      </c>
      <c r="E80" s="252"/>
    </row>
    <row r="81" spans="1:5" ht="28.15" customHeight="1">
      <c r="A81" s="196"/>
      <c r="B81" s="196" t="s">
        <v>738</v>
      </c>
      <c r="C81" s="336" t="s">
        <v>740</v>
      </c>
      <c r="D81" s="62" t="s">
        <v>51</v>
      </c>
      <c r="E81" s="252"/>
    </row>
    <row r="82" spans="1:5" ht="28.15" customHeight="1">
      <c r="A82" s="196"/>
      <c r="B82" s="196" t="s">
        <v>739</v>
      </c>
      <c r="C82" s="336" t="s">
        <v>741</v>
      </c>
      <c r="D82" s="62" t="s">
        <v>51</v>
      </c>
      <c r="E82" s="252"/>
    </row>
    <row r="83" spans="1:5" ht="28.15" customHeight="1">
      <c r="A83" s="196"/>
      <c r="B83" s="196" t="s">
        <v>742</v>
      </c>
      <c r="C83" s="336" t="s">
        <v>743</v>
      </c>
      <c r="D83" s="62" t="s">
        <v>51</v>
      </c>
      <c r="E83" s="252"/>
    </row>
    <row r="84" spans="1:5" ht="18.75" customHeight="1">
      <c r="A84" s="196"/>
      <c r="B84" s="196"/>
      <c r="C84" s="336"/>
      <c r="D84" s="62"/>
      <c r="E84" s="252"/>
    </row>
    <row r="85" spans="1:5" ht="28.15" customHeight="1">
      <c r="A85" s="196" t="s">
        <v>790</v>
      </c>
      <c r="B85" s="196" t="s">
        <v>791</v>
      </c>
      <c r="C85" s="336" t="s">
        <v>797</v>
      </c>
      <c r="D85" s="62" t="s">
        <v>51</v>
      </c>
      <c r="E85" s="252"/>
    </row>
    <row r="86" spans="1:5" ht="28.15" customHeight="1">
      <c r="A86" s="196"/>
      <c r="B86" s="196" t="s">
        <v>792</v>
      </c>
      <c r="C86" s="336" t="s">
        <v>798</v>
      </c>
      <c r="D86" s="62" t="s">
        <v>51</v>
      </c>
      <c r="E86" s="252"/>
    </row>
    <row r="87" spans="1:5" ht="28.15" customHeight="1">
      <c r="A87" s="196"/>
      <c r="B87" s="196" t="s">
        <v>793</v>
      </c>
      <c r="C87" s="336" t="s">
        <v>799</v>
      </c>
      <c r="D87" s="62" t="s">
        <v>51</v>
      </c>
      <c r="E87" s="252"/>
    </row>
    <row r="88" spans="1:5" ht="28.15" customHeight="1">
      <c r="A88" s="196"/>
      <c r="B88" s="196" t="s">
        <v>794</v>
      </c>
      <c r="C88" s="336" t="s">
        <v>800</v>
      </c>
      <c r="D88" s="62" t="s">
        <v>51</v>
      </c>
      <c r="E88" s="252"/>
    </row>
    <row r="89" spans="1:5" ht="28.15" customHeight="1">
      <c r="A89" s="196"/>
      <c r="B89" s="196" t="s">
        <v>795</v>
      </c>
      <c r="C89" s="336" t="s">
        <v>801</v>
      </c>
      <c r="D89" s="62" t="s">
        <v>51</v>
      </c>
      <c r="E89" s="252"/>
    </row>
    <row r="90" spans="1:5" ht="28.15" customHeight="1">
      <c r="A90" s="196"/>
      <c r="B90" s="196" t="s">
        <v>796</v>
      </c>
      <c r="C90" s="336" t="s">
        <v>802</v>
      </c>
      <c r="D90" s="62" t="s">
        <v>51</v>
      </c>
      <c r="E90" s="252"/>
    </row>
    <row r="91" spans="1:5" ht="18.75" customHeight="1">
      <c r="A91" s="196"/>
      <c r="B91" s="196"/>
      <c r="C91" s="336"/>
      <c r="D91" s="62"/>
      <c r="E91" s="252"/>
    </row>
    <row r="92" spans="1:5" ht="28.15" customHeight="1">
      <c r="A92" s="196" t="s">
        <v>803</v>
      </c>
      <c r="B92" s="196" t="s">
        <v>804</v>
      </c>
      <c r="C92" s="336" t="s">
        <v>811</v>
      </c>
      <c r="D92" s="62" t="s">
        <v>51</v>
      </c>
      <c r="E92" s="252"/>
    </row>
    <row r="93" spans="1:5" ht="28.15" customHeight="1">
      <c r="A93" s="196"/>
      <c r="B93" s="196" t="s">
        <v>805</v>
      </c>
      <c r="C93" s="336" t="s">
        <v>812</v>
      </c>
      <c r="D93" s="62" t="s">
        <v>51</v>
      </c>
      <c r="E93" s="252"/>
    </row>
    <row r="94" spans="1:5" ht="28.15" customHeight="1">
      <c r="A94" s="196"/>
      <c r="B94" s="196" t="s">
        <v>806</v>
      </c>
      <c r="C94" s="336" t="s">
        <v>813</v>
      </c>
      <c r="D94" s="62" t="s">
        <v>51</v>
      </c>
      <c r="E94" s="252"/>
    </row>
    <row r="95" spans="1:5" ht="28.15" customHeight="1">
      <c r="A95" s="196"/>
      <c r="B95" s="196" t="s">
        <v>807</v>
      </c>
      <c r="C95" s="336" t="s">
        <v>814</v>
      </c>
      <c r="D95" s="62" t="s">
        <v>51</v>
      </c>
      <c r="E95" s="252"/>
    </row>
    <row r="96" spans="1:5" ht="28.15" customHeight="1">
      <c r="A96" s="196"/>
      <c r="B96" s="196" t="s">
        <v>808</v>
      </c>
      <c r="C96" s="336" t="s">
        <v>815</v>
      </c>
      <c r="D96" s="62" t="s">
        <v>51</v>
      </c>
      <c r="E96" s="252"/>
    </row>
    <row r="97" spans="1:6" ht="28.15" customHeight="1">
      <c r="A97" s="196"/>
      <c r="B97" s="196" t="s">
        <v>809</v>
      </c>
      <c r="C97" s="336" t="s">
        <v>816</v>
      </c>
      <c r="D97" s="62" t="s">
        <v>51</v>
      </c>
      <c r="E97" s="252"/>
    </row>
    <row r="98" spans="1:6" ht="28.15" customHeight="1">
      <c r="A98" s="196"/>
      <c r="B98" s="196" t="s">
        <v>810</v>
      </c>
      <c r="C98" s="336" t="s">
        <v>817</v>
      </c>
      <c r="D98" s="62" t="s">
        <v>51</v>
      </c>
      <c r="E98" s="252"/>
    </row>
    <row r="99" spans="1:6" ht="18.75" customHeight="1">
      <c r="A99" s="196"/>
      <c r="B99" s="196"/>
      <c r="C99" s="336"/>
      <c r="D99" s="62"/>
      <c r="E99" s="252"/>
    </row>
    <row r="100" spans="1:6" ht="28.15" customHeight="1">
      <c r="A100" s="196" t="s">
        <v>744</v>
      </c>
      <c r="B100" s="196" t="s">
        <v>745</v>
      </c>
      <c r="C100" s="395" t="s">
        <v>747</v>
      </c>
      <c r="D100" s="252">
        <f>AsOfDate</f>
        <v>45291</v>
      </c>
      <c r="E100" s="252"/>
    </row>
    <row r="101" spans="1:6" ht="28.15" customHeight="1">
      <c r="A101" s="196"/>
      <c r="B101" s="196" t="s">
        <v>746</v>
      </c>
      <c r="C101" s="395" t="s">
        <v>748</v>
      </c>
      <c r="D101" s="252">
        <f>AsOfDate</f>
        <v>45291</v>
      </c>
      <c r="E101" s="252"/>
    </row>
    <row r="102" spans="1:6" ht="16.5" customHeight="1">
      <c r="A102" s="196"/>
      <c r="B102" s="61"/>
      <c r="C102" s="319"/>
      <c r="D102" s="62"/>
      <c r="E102" s="252"/>
    </row>
    <row r="103" spans="1:6" ht="28.15" customHeight="1">
      <c r="A103" s="196" t="s">
        <v>749</v>
      </c>
      <c r="B103" s="61" t="s">
        <v>750</v>
      </c>
      <c r="C103" s="395" t="s">
        <v>751</v>
      </c>
      <c r="D103" s="252">
        <f>AsOfDate</f>
        <v>45291</v>
      </c>
      <c r="E103" s="252"/>
      <c r="F103" s="394"/>
    </row>
    <row r="104" spans="1:6" ht="28.15" customHeight="1">
      <c r="A104" s="196"/>
      <c r="B104" s="61" t="s">
        <v>752</v>
      </c>
      <c r="C104" s="395" t="s">
        <v>753</v>
      </c>
      <c r="D104" s="252">
        <f>AsOfDate</f>
        <v>45291</v>
      </c>
      <c r="E104" s="252"/>
    </row>
    <row r="105" spans="1:6" ht="28.15" customHeight="1">
      <c r="A105" s="196"/>
      <c r="B105" s="61" t="s">
        <v>754</v>
      </c>
      <c r="C105" s="395" t="s">
        <v>755</v>
      </c>
      <c r="D105" s="252">
        <f>AsOfDate</f>
        <v>45291</v>
      </c>
      <c r="E105" s="252"/>
    </row>
    <row r="106" spans="1:6" ht="28.15" customHeight="1">
      <c r="A106" s="196"/>
      <c r="B106" s="196" t="s">
        <v>756</v>
      </c>
      <c r="C106" s="336" t="s">
        <v>757</v>
      </c>
      <c r="D106" s="62" t="s">
        <v>51</v>
      </c>
      <c r="E106" s="252"/>
    </row>
    <row r="107" spans="1:6" ht="28.15" customHeight="1">
      <c r="B107" s="196" t="s">
        <v>758</v>
      </c>
      <c r="C107" s="336" t="s">
        <v>760</v>
      </c>
      <c r="D107" s="62" t="s">
        <v>51</v>
      </c>
      <c r="E107" s="252"/>
    </row>
    <row r="108" spans="1:6" ht="28.15" customHeight="1">
      <c r="B108" s="196" t="s">
        <v>759</v>
      </c>
      <c r="C108" s="395" t="s">
        <v>761</v>
      </c>
      <c r="D108" s="252">
        <f>AsOfDate</f>
        <v>45291</v>
      </c>
      <c r="E108" s="252"/>
    </row>
    <row r="109" spans="1:6" ht="16.5" customHeight="1">
      <c r="B109" s="61"/>
      <c r="C109" s="395"/>
      <c r="D109" s="62"/>
      <c r="E109" s="252"/>
    </row>
    <row r="110" spans="1:6" ht="28.15" customHeight="1">
      <c r="A110" s="196" t="s">
        <v>762</v>
      </c>
      <c r="B110" s="196" t="s">
        <v>354</v>
      </c>
      <c r="C110" s="395" t="s">
        <v>357</v>
      </c>
      <c r="D110" s="252">
        <f>AsOfDate</f>
        <v>45291</v>
      </c>
      <c r="E110" s="252"/>
    </row>
    <row r="111" spans="1:6" ht="28.15" customHeight="1">
      <c r="B111" s="196" t="s">
        <v>355</v>
      </c>
      <c r="C111" s="395" t="s">
        <v>358</v>
      </c>
      <c r="D111" s="252">
        <f>AsOfDate</f>
        <v>45291</v>
      </c>
      <c r="E111" s="252"/>
    </row>
    <row r="112" spans="1:6" ht="28.15" customHeight="1">
      <c r="B112" s="196" t="s">
        <v>356</v>
      </c>
      <c r="C112" s="395" t="s">
        <v>359</v>
      </c>
      <c r="D112" s="252">
        <f>AsOfDate</f>
        <v>45291</v>
      </c>
      <c r="E112" s="252"/>
    </row>
    <row r="113" spans="1:5" ht="28.15" customHeight="1">
      <c r="B113" s="196" t="s">
        <v>978</v>
      </c>
      <c r="C113" s="395" t="s">
        <v>979</v>
      </c>
      <c r="D113" s="252">
        <f>AsOfDate</f>
        <v>45291</v>
      </c>
      <c r="E113" s="252"/>
    </row>
    <row r="114" spans="1:5" ht="15" customHeight="1">
      <c r="B114" s="61"/>
      <c r="C114" s="395"/>
      <c r="D114" s="62"/>
      <c r="E114" s="252"/>
    </row>
    <row r="115" spans="1:5" ht="28.15" customHeight="1">
      <c r="A115" s="196" t="s">
        <v>763</v>
      </c>
      <c r="B115" s="196" t="s">
        <v>764</v>
      </c>
      <c r="C115" s="395" t="s">
        <v>766</v>
      </c>
      <c r="D115" s="252">
        <f>AsOfDate</f>
        <v>45291</v>
      </c>
      <c r="E115" s="252"/>
    </row>
    <row r="116" spans="1:5" ht="28.15" customHeight="1">
      <c r="B116" s="196" t="s">
        <v>765</v>
      </c>
      <c r="C116" s="395" t="s">
        <v>767</v>
      </c>
      <c r="D116" s="252">
        <f>AsOfDate</f>
        <v>45291</v>
      </c>
      <c r="E116" s="252"/>
    </row>
    <row r="117" spans="1:5" ht="28.15" customHeight="1">
      <c r="B117" s="61"/>
      <c r="C117" s="96"/>
      <c r="D117" s="62"/>
      <c r="E117" s="252"/>
    </row>
    <row r="118" spans="1:5" ht="28.15" customHeight="1">
      <c r="B118" s="61"/>
      <c r="D118" s="62"/>
      <c r="E118" s="252"/>
    </row>
    <row r="119" spans="1:5" ht="28.15" customHeight="1">
      <c r="A119" s="61"/>
      <c r="B119" s="61"/>
      <c r="D119" s="62"/>
      <c r="E119" s="252"/>
    </row>
    <row r="120" spans="1:5" ht="25.5" customHeight="1">
      <c r="B120" s="61"/>
      <c r="D120" s="62"/>
      <c r="E120" s="252"/>
    </row>
    <row r="121" spans="1:5" ht="16.5">
      <c r="D121" s="62"/>
      <c r="E121" s="251"/>
    </row>
    <row r="122" spans="1:5">
      <c r="A122" s="254"/>
    </row>
    <row r="128" spans="1:5" ht="16.5">
      <c r="B128" s="137"/>
      <c r="C128" s="96"/>
    </row>
  </sheetData>
  <mergeCells count="1">
    <mergeCell ref="A1:F4"/>
  </mergeCells>
  <phoneticPr fontId="25" type="noConversion"/>
  <hyperlinks>
    <hyperlink ref="B29" location="'CCyB1'!A1" display="CCyB1" xr:uid="{74B98827-C116-424F-9E4A-4044DF0372C5}"/>
    <hyperlink ref="B40" location="'EU LIQ2'!A1" display="EU LIQ2" xr:uid="{B691D9B6-7579-43A3-BCFC-DCF02712576B}"/>
    <hyperlink ref="B110" location="'EU AE1'!A1" display="EU AE1" xr:uid="{5D4719D6-A5FC-4291-874F-3C9DA7D2D948}"/>
    <hyperlink ref="B111" location="'EU AE2'!A1" display="EU AE2" xr:uid="{A12DF91C-6365-4C8F-AA8C-B3EC63334876}"/>
    <hyperlink ref="B112" location="'EU AE3'!A1" display="EU AE3" xr:uid="{6C667D5A-8E3A-43BF-B69E-64B080094397}"/>
    <hyperlink ref="C10" location="'EU KM1'!A1" display="Key metrics template" xr:uid="{813669B8-E478-466C-ADC9-0D403A49A569}"/>
    <hyperlink ref="C9" location="'EU OV1'!A1" display="Overview of total risk exposure amounts" xr:uid="{A3AE4E9F-4BAA-4FDD-818C-38139B8A5648}"/>
    <hyperlink ref="C15" location="'EU OVA'!A1" display="Institution risk management approach" xr:uid="{FB396873-2763-4BFC-854B-2ADAE6F424F3}"/>
    <hyperlink ref="C16" location="'EU OVB'!A1" display="Disclosure on governance arrangements" xr:uid="{E38BCC03-6866-4012-8ADB-48E5C32692FD}"/>
    <hyperlink ref="C26" location="'EU CC2'!A1" display="Reconciliation of regulatory own funds to balance sheet in the audited financial statements" xr:uid="{8F736C96-6013-450E-BF02-C277BE39FF60}"/>
    <hyperlink ref="C27" location="'EU CCA'!A1" display="Own funds main features" xr:uid="{83FC4639-2266-44FA-B399-653F413BE8B9}"/>
    <hyperlink ref="C25" location="'EU CC1'!A1" display="Composition of regulatory own funds" xr:uid="{BB866E0E-DEC4-474B-BF42-CA3E5EAFBEC7}"/>
    <hyperlink ref="C29" location="'EU CCyB1'!A1" display="Geographical distribution of credit exposures used in the countercyclical capital buffer" xr:uid="{480773C9-3AE9-43F3-8EC7-BF2E034429F7}"/>
    <hyperlink ref="C30" location="'EU CCyB2'!A1" display="Amount of institution-specific countercyclical capital buffer" xr:uid="{167A7C58-D30E-471B-89EC-FDA08A68301D}"/>
    <hyperlink ref="C32" location="'EU LR1'!A1" display="LRSum: Summary reconciliation of accounting assets and leverage ratio exposures" xr:uid="{C26DFA16-3703-452E-AD06-BF48408B9068}"/>
    <hyperlink ref="C33" location="'EU LR2'!A1" display="LRCom: Leverage ratio common disclosure" xr:uid="{C148B81F-4448-40F8-AD79-858EA4586531}"/>
    <hyperlink ref="C34" location="'EU LR3'!A1" display="LRSpl: Split-up of on balance sheet exposures (excluding derivatives, SFTs and exempted exposures)" xr:uid="{8921FD3A-43A8-481C-B5D3-3A9DD63B57F5}"/>
    <hyperlink ref="C35" location="'EU LRA'!A1" display="Disclosure of LR qualitative information" xr:uid="{93A0FB4F-676B-4C54-A3B0-E443B253D19E}"/>
    <hyperlink ref="C37" location="'EU LIQA'!A1" display="Liquidity risk management" xr:uid="{8383E5D6-5F48-4F36-BB0C-5E772084915E}"/>
    <hyperlink ref="C38" location="'EU LIQ1'!A1" display="Quantitative information of LCR" xr:uid="{3A8142A8-14B5-4A7A-88EC-C80FE27D0C25}"/>
    <hyperlink ref="C39" location="'EU LIQB'!A1" display="Qualitative information on LCR, which complements template EU LIQ1" xr:uid="{C1648EA2-42EC-43F4-A61D-7EADB590AC1B}"/>
    <hyperlink ref="C40" location="'EU LIQ2'!A1" display="Net stable funding ratio " xr:uid="{2F7730E4-D173-40E0-B429-206F07413333}"/>
    <hyperlink ref="C42" location="'EU CRA'!A1" display="General qualitative information about credit risk" xr:uid="{F7430267-4B35-42AF-B062-0A427B03BD00}"/>
    <hyperlink ref="C43" location="'EU CRB'!A1" display="Additional disclosure related to the credit quality of assets" xr:uid="{6626DABC-D927-4D55-86D7-CE71E483D0C8}"/>
    <hyperlink ref="C45" location="'EU CR1-A'!A1" display="Maturity of exposures" xr:uid="{F9ACA747-FACE-4219-9093-7FA3EFAB3EBB}"/>
    <hyperlink ref="C57" location="'EU CRC'!A1" display="Qualitative disclosure requirements related to CRM techniques" xr:uid="{ACBB8FEF-0E3D-4233-B8F7-9D504AEF0BD3}"/>
    <hyperlink ref="C60" location="'EU CRD'!A1" display="Qualitative disclosure requirements related to standardised approach" xr:uid="{3902BFED-BD1B-47FA-B4C6-7F48851CEC6E}"/>
    <hyperlink ref="C61" location="'EU CR4'!A1" display="Standardised approach - Credit risk exposure and CRM effects" xr:uid="{A3A61F22-FE2C-435F-889C-3DDBB5AB9DCF}"/>
    <hyperlink ref="C62" location="'EU CR5'!A1" display="Standardised approach" xr:uid="{B3EA3C12-F025-4978-BBEA-31A7B5ADAEB3}"/>
    <hyperlink ref="C75" location="'EU CCRA'!A1" display="Qualitative disclosure related to CCR" xr:uid="{D48C7D14-BEA7-4831-AB3A-6086F9F899AB}"/>
    <hyperlink ref="C76" location="'EU CCR1'!A1" display="Analysis of CCR exposure by approach" xr:uid="{39615A32-C73C-4DA9-8F2C-A491482A06F9}"/>
    <hyperlink ref="C77" location="'EU CCR2'!A1" display="Transactions subject to own funds requirements for CVA risk" xr:uid="{53D83F52-8979-4E13-B2EC-4FAFB8077A60}"/>
    <hyperlink ref="C78" location="'EU CCR3'!A1" display="Standardised approach – CCR exposures by regulatory exposure class and risk weights" xr:uid="{F6F9DB4F-8338-464F-9140-8D8690EAD382}"/>
    <hyperlink ref="C80" location="'EU CCR5'!A1" display="Composition of collateral for CCR exposures" xr:uid="{685DE68C-75D8-42C6-9E0F-E9C776F254AE}"/>
    <hyperlink ref="C100" location="'EU ORA'!A1" display="Qualitative information on operational risk" xr:uid="{B6828B5E-3957-490D-A974-F8A076976941}"/>
    <hyperlink ref="C101" location="'EU OR1'!A1" display="Operational risk own funds requirements and risk-weighted exposure amounts" xr:uid="{100D0E05-FFC6-45A8-A5BE-36BBE146B805}"/>
    <hyperlink ref="C108" location="'EU REM5'!A1" display="Information on remuneration of staff whose professional activities have a material impact on institutions’ risk profile (identified staff)" xr:uid="{0556CBAB-24CF-4840-8F60-11BDAD81CF7A}"/>
    <hyperlink ref="C110" location="'EU AE1'!A1" display="Encumbered and unencumbered assets" xr:uid="{359FEB2A-1482-49E6-8669-46A9615E9D34}"/>
    <hyperlink ref="C111" location="'EU AE2'!A1" display="Collateral received and own debt securities issued" xr:uid="{569D9C13-6F41-44E1-ABD0-A7D8DC1AA8B1}"/>
    <hyperlink ref="C112" location="'EU AE3'!A1" display="Sources of encumbrance" xr:uid="{15794E2A-E855-48E1-91D9-00D9E11C662E}"/>
    <hyperlink ref="C113" location="'EU AE4'!A1" display="Accompanying narrative information" xr:uid="{F97F62D9-F597-42F2-9470-527D97A5C579}"/>
    <hyperlink ref="C115" location="IRRBBA!A1" display="Qualitative information on interest rate risks of non-trading book activities" xr:uid="{48A0C191-1D6C-40A1-9FD9-58A6E56A01A9}"/>
    <hyperlink ref="C116" location="IRRBB1!A1" display="Interest rate risks of non-trading book activities" xr:uid="{3C8DFEC1-A13E-4FE8-A547-6BF2F99F9B9B}"/>
    <hyperlink ref="C13" location="'EU OVC'!A1" display="ICAAP information" xr:uid="{747A4378-C545-48EB-AC01-866B5DB4DBB0}"/>
    <hyperlink ref="C103" location="'EU REMA'!A1" display="Remuneration policy" xr:uid="{9F1C4AE8-941D-4338-8A30-1553603F1B4F}"/>
    <hyperlink ref="C104" location="'EU REM1'!A1" display="Remuneration awarded for the financial year" xr:uid="{EA15EAF8-B41F-42E7-9726-5662B1D34E28}"/>
    <hyperlink ref="C105" location="'EU REM2'!A1" display="Special payments to staff whose professional activities have a material impact on institutions’ risk profile (identified staff)" xr:uid="{589948CD-40CF-41CF-AD54-EE8E5E86F16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R22"/>
  <sheetViews>
    <sheetView showGridLines="0" zoomScale="90" zoomScaleNormal="90" workbookViewId="0">
      <selection activeCell="I42" sqref="I42"/>
    </sheetView>
  </sheetViews>
  <sheetFormatPr baseColWidth="10" defaultRowHeight="14.25"/>
  <cols>
    <col min="2" max="2" width="20" customWidth="1"/>
    <col min="3" max="3" width="11.88671875" bestFit="1" customWidth="1"/>
    <col min="6" max="6" width="11.77734375" bestFit="1" customWidth="1"/>
    <col min="7" max="7" width="12.44140625" customWidth="1"/>
    <col min="9" max="9" width="11.77734375" bestFit="1" customWidth="1"/>
    <col min="11" max="11" width="12.5546875" customWidth="1"/>
    <col min="12" max="12" width="11.77734375" bestFit="1" customWidth="1"/>
    <col min="13" max="13" width="11.6640625" bestFit="1" customWidth="1"/>
    <col min="14" max="14" width="12.6640625" customWidth="1"/>
    <col min="15" max="15" width="13.109375" customWidth="1"/>
  </cols>
  <sheetData>
    <row r="1" spans="1:18" ht="19.5" customHeight="1">
      <c r="A1" s="471" t="s">
        <v>347</v>
      </c>
      <c r="B1" s="471"/>
      <c r="C1" s="471"/>
      <c r="D1" s="471"/>
      <c r="E1" s="471"/>
      <c r="F1" s="471"/>
      <c r="G1" s="471"/>
      <c r="H1" s="471"/>
      <c r="I1" s="471"/>
      <c r="J1" s="471"/>
      <c r="K1" s="471"/>
      <c r="L1" s="471"/>
      <c r="M1" s="471"/>
      <c r="N1" s="471"/>
      <c r="O1" s="471"/>
      <c r="P1" s="471"/>
      <c r="Q1" s="2"/>
    </row>
    <row r="2" spans="1:18">
      <c r="A2" s="471"/>
      <c r="B2" s="471"/>
      <c r="C2" s="471"/>
      <c r="D2" s="471"/>
      <c r="E2" s="471"/>
      <c r="F2" s="471"/>
      <c r="G2" s="471"/>
      <c r="H2" s="471"/>
      <c r="I2" s="471"/>
      <c r="J2" s="471"/>
      <c r="K2" s="471"/>
      <c r="L2" s="471"/>
      <c r="M2" s="471"/>
      <c r="N2" s="471"/>
      <c r="O2" s="471"/>
      <c r="P2" s="471"/>
      <c r="Q2" s="2"/>
    </row>
    <row r="3" spans="1:18">
      <c r="A3" s="239"/>
      <c r="B3" s="240"/>
      <c r="C3" s="240"/>
      <c r="D3" s="240"/>
      <c r="E3" s="240"/>
      <c r="F3" s="240"/>
      <c r="G3" s="2"/>
      <c r="H3" s="2"/>
      <c r="I3" s="2"/>
      <c r="J3" s="2"/>
      <c r="K3" s="2"/>
      <c r="L3" s="2"/>
      <c r="M3" s="2"/>
      <c r="N3" s="2"/>
      <c r="O3" s="2"/>
      <c r="P3" s="2"/>
      <c r="Q3" s="2"/>
    </row>
    <row r="4" spans="1:18">
      <c r="A4" s="2"/>
      <c r="B4" s="2"/>
      <c r="C4" s="2"/>
      <c r="D4" s="2"/>
      <c r="E4" s="2"/>
      <c r="F4" s="2"/>
      <c r="G4" s="2"/>
      <c r="H4" s="2"/>
      <c r="I4" s="2"/>
      <c r="J4" s="2"/>
      <c r="K4" s="2"/>
      <c r="L4" s="2"/>
      <c r="M4" s="2"/>
      <c r="N4" s="2"/>
      <c r="O4" s="2"/>
      <c r="P4" s="2"/>
      <c r="Q4" s="2"/>
    </row>
    <row r="5" spans="1:18">
      <c r="A5" s="2"/>
      <c r="B5" s="2"/>
      <c r="C5" s="2"/>
      <c r="D5" s="2"/>
      <c r="E5" s="2"/>
      <c r="F5" s="2"/>
      <c r="G5" s="2"/>
      <c r="H5" s="2"/>
      <c r="I5" s="2"/>
      <c r="J5" s="2"/>
      <c r="K5" s="2"/>
      <c r="L5" s="2"/>
      <c r="M5" s="2"/>
      <c r="N5" s="2"/>
      <c r="O5" s="2"/>
      <c r="P5" s="2"/>
      <c r="Q5" s="2"/>
    </row>
    <row r="6" spans="1:18">
      <c r="A6" s="111"/>
      <c r="B6" s="2"/>
      <c r="C6" s="2"/>
      <c r="D6" s="2"/>
      <c r="E6" s="2"/>
      <c r="F6" s="2"/>
      <c r="G6" s="2"/>
      <c r="H6" s="2"/>
      <c r="I6" s="2"/>
      <c r="J6" s="2"/>
      <c r="K6" s="2"/>
      <c r="L6" s="2"/>
      <c r="M6" s="2"/>
      <c r="N6" s="2"/>
      <c r="O6" s="2"/>
      <c r="P6" s="2"/>
      <c r="Q6" s="2"/>
    </row>
    <row r="7" spans="1:18" ht="19.5" customHeight="1">
      <c r="A7" s="399" t="s">
        <v>417</v>
      </c>
      <c r="B7" s="399"/>
      <c r="C7" s="399"/>
      <c r="D7" s="399"/>
      <c r="E7" s="399"/>
      <c r="F7" s="399"/>
      <c r="G7" s="399"/>
      <c r="H7" s="399"/>
      <c r="I7" s="399"/>
      <c r="J7" s="399"/>
      <c r="K7" s="399"/>
      <c r="L7" s="399"/>
      <c r="M7" s="399"/>
      <c r="N7" s="399"/>
      <c r="O7" s="2"/>
      <c r="P7" s="2"/>
      <c r="Q7" s="2"/>
    </row>
    <row r="8" spans="1:18" ht="38.25" customHeight="1">
      <c r="A8" s="481" t="s">
        <v>171</v>
      </c>
      <c r="B8" s="481"/>
      <c r="C8" s="481" t="s">
        <v>172</v>
      </c>
      <c r="D8" s="481"/>
      <c r="E8" s="485" t="s">
        <v>1125</v>
      </c>
      <c r="F8" s="486"/>
      <c r="G8" s="487" t="s">
        <v>1127</v>
      </c>
      <c r="H8" s="487" t="s">
        <v>1080</v>
      </c>
      <c r="I8" s="481" t="s">
        <v>173</v>
      </c>
      <c r="J8" s="481"/>
      <c r="K8" s="481"/>
      <c r="L8" s="481"/>
      <c r="M8" s="487" t="s">
        <v>1130</v>
      </c>
      <c r="N8" s="481" t="s">
        <v>1131</v>
      </c>
      <c r="O8" s="483" t="s">
        <v>1132</v>
      </c>
      <c r="P8" s="2"/>
      <c r="Q8" s="2"/>
      <c r="R8" s="2"/>
    </row>
    <row r="9" spans="1:18" ht="93" customHeight="1">
      <c r="A9" s="482"/>
      <c r="B9" s="482"/>
      <c r="C9" s="433" t="s">
        <v>1123</v>
      </c>
      <c r="D9" s="433" t="s">
        <v>1124</v>
      </c>
      <c r="E9" s="433" t="s">
        <v>1126</v>
      </c>
      <c r="F9" s="433" t="s">
        <v>174</v>
      </c>
      <c r="G9" s="481"/>
      <c r="H9" s="481"/>
      <c r="I9" s="38" t="s">
        <v>1128</v>
      </c>
      <c r="J9" s="38" t="s">
        <v>1125</v>
      </c>
      <c r="K9" s="433" t="s">
        <v>1129</v>
      </c>
      <c r="L9" s="38" t="s">
        <v>175</v>
      </c>
      <c r="M9" s="481"/>
      <c r="N9" s="482"/>
      <c r="O9" s="484"/>
      <c r="P9" s="2"/>
      <c r="Q9" s="2"/>
      <c r="R9" s="2"/>
    </row>
    <row r="10" spans="1:18" ht="26.25" customHeight="1">
      <c r="A10" s="34"/>
      <c r="B10" s="434" t="s">
        <v>187</v>
      </c>
      <c r="C10" s="34"/>
      <c r="D10" s="34"/>
      <c r="E10" s="34"/>
      <c r="F10" s="34"/>
      <c r="G10" s="34"/>
      <c r="H10" s="34"/>
      <c r="I10" s="34"/>
      <c r="J10" s="34"/>
      <c r="K10" s="34"/>
      <c r="L10" s="34"/>
      <c r="M10" s="434"/>
      <c r="N10" s="34"/>
      <c r="O10" s="35"/>
      <c r="P10" s="2"/>
      <c r="Q10" s="2"/>
      <c r="R10" s="2"/>
    </row>
    <row r="11" spans="1:18">
      <c r="A11" s="50" t="s">
        <v>176</v>
      </c>
      <c r="B11" s="41" t="s">
        <v>188</v>
      </c>
      <c r="C11" s="440">
        <v>106302860.19812557</v>
      </c>
      <c r="D11" s="446"/>
      <c r="E11" s="446"/>
      <c r="F11" s="446"/>
      <c r="G11" s="446"/>
      <c r="H11" s="446">
        <v>106302860.19812557</v>
      </c>
      <c r="I11" s="440">
        <v>2823963.9731758679</v>
      </c>
      <c r="J11" s="446"/>
      <c r="K11" s="446"/>
      <c r="L11" s="446">
        <v>2823963.9731758679</v>
      </c>
      <c r="M11" s="446">
        <v>35299549.664698347</v>
      </c>
      <c r="N11" s="447">
        <v>0.99839849782411583</v>
      </c>
      <c r="O11" s="447">
        <v>2.5000000000000001E-2</v>
      </c>
      <c r="P11" s="2"/>
      <c r="Q11" s="2"/>
      <c r="R11" s="2"/>
    </row>
    <row r="12" spans="1:18">
      <c r="A12" s="51"/>
      <c r="B12" s="41" t="s">
        <v>189</v>
      </c>
      <c r="C12" s="440">
        <v>313637.45299999998</v>
      </c>
      <c r="D12" s="440"/>
      <c r="E12" s="440"/>
      <c r="F12" s="440"/>
      <c r="G12" s="440"/>
      <c r="H12" s="440">
        <v>313637.45299999998</v>
      </c>
      <c r="I12" s="440">
        <v>2509.0996240000004</v>
      </c>
      <c r="J12" s="440"/>
      <c r="K12" s="440"/>
      <c r="L12" s="440">
        <v>2509.0996240000004</v>
      </c>
      <c r="M12" s="440">
        <v>31363.745300000006</v>
      </c>
      <c r="N12" s="447">
        <v>8.8707976422071908E-4</v>
      </c>
      <c r="O12" s="447">
        <v>2.5000000000000001E-2</v>
      </c>
      <c r="P12" s="2"/>
      <c r="Q12" s="2"/>
      <c r="R12" s="2"/>
    </row>
    <row r="13" spans="1:18">
      <c r="A13" s="51"/>
      <c r="B13" s="41" t="s">
        <v>190</v>
      </c>
      <c r="C13" s="440">
        <v>252592.4213333333</v>
      </c>
      <c r="D13" s="440"/>
      <c r="E13" s="440"/>
      <c r="F13" s="440"/>
      <c r="G13" s="440"/>
      <c r="H13" s="440">
        <v>252592.4213333333</v>
      </c>
      <c r="I13" s="440">
        <v>2020.7393706666667</v>
      </c>
      <c r="J13" s="440"/>
      <c r="K13" s="440"/>
      <c r="L13" s="440">
        <v>2020.7393706666667</v>
      </c>
      <c r="M13" s="440">
        <v>25259.242133333333</v>
      </c>
      <c r="N13" s="447">
        <v>7.144224116636791E-4</v>
      </c>
      <c r="O13" s="447">
        <v>2.5000000000000001E-2</v>
      </c>
      <c r="P13" s="2"/>
      <c r="Q13" s="2"/>
      <c r="R13" s="2"/>
    </row>
    <row r="14" spans="1:18">
      <c r="A14" s="51"/>
      <c r="B14" s="41" t="s">
        <v>191</v>
      </c>
      <c r="C14" s="440">
        <v>0</v>
      </c>
      <c r="D14" s="440"/>
      <c r="E14" s="440"/>
      <c r="F14" s="440"/>
      <c r="G14" s="440"/>
      <c r="H14" s="440">
        <v>0</v>
      </c>
      <c r="I14" s="448">
        <v>0</v>
      </c>
      <c r="J14" s="440"/>
      <c r="K14" s="440"/>
      <c r="L14" s="440">
        <v>0</v>
      </c>
      <c r="M14" s="440">
        <v>0</v>
      </c>
      <c r="N14" s="447">
        <v>0</v>
      </c>
      <c r="O14" s="447">
        <v>2.5000000000000001E-2</v>
      </c>
      <c r="P14" s="2"/>
      <c r="Q14" s="2"/>
      <c r="R14" s="2"/>
    </row>
    <row r="15" spans="1:18">
      <c r="A15" s="51"/>
      <c r="C15" s="440"/>
      <c r="D15" s="440"/>
      <c r="E15" s="440"/>
      <c r="F15" s="440"/>
      <c r="G15" s="440"/>
      <c r="H15" s="440"/>
      <c r="I15" s="440"/>
      <c r="J15" s="440"/>
      <c r="K15" s="440"/>
      <c r="L15" s="440"/>
      <c r="M15" s="440"/>
      <c r="N15" s="449"/>
      <c r="O15" s="447"/>
      <c r="P15" s="2"/>
      <c r="Q15" s="2"/>
      <c r="R15" s="2"/>
    </row>
    <row r="16" spans="1:18">
      <c r="A16" s="51"/>
      <c r="B16" s="41"/>
      <c r="C16" s="440"/>
      <c r="D16" s="440"/>
      <c r="E16" s="440"/>
      <c r="F16" s="440"/>
      <c r="G16" s="440"/>
      <c r="H16" s="440"/>
      <c r="I16" s="440"/>
      <c r="J16" s="440"/>
      <c r="K16" s="440"/>
      <c r="L16" s="440"/>
      <c r="M16" s="440"/>
      <c r="N16" s="447"/>
      <c r="O16" s="447"/>
      <c r="P16" s="2"/>
      <c r="Q16" s="2"/>
      <c r="R16" s="2"/>
    </row>
    <row r="17" spans="1:18">
      <c r="A17" s="51"/>
      <c r="B17" s="41"/>
      <c r="C17" s="42"/>
      <c r="D17" s="42"/>
      <c r="E17" s="42"/>
      <c r="F17" s="42"/>
      <c r="G17" s="42"/>
      <c r="H17" s="42"/>
      <c r="I17" s="42"/>
      <c r="J17" s="42"/>
      <c r="K17" s="42"/>
      <c r="L17" s="42"/>
      <c r="M17" s="42"/>
      <c r="N17" s="445"/>
      <c r="O17" s="445"/>
      <c r="P17" s="2"/>
      <c r="Q17" s="2"/>
      <c r="R17" s="2"/>
    </row>
    <row r="18" spans="1:18">
      <c r="A18" s="51"/>
      <c r="B18" s="41"/>
      <c r="C18" s="42"/>
      <c r="D18" s="42"/>
      <c r="E18" s="42"/>
      <c r="F18" s="42"/>
      <c r="G18" s="42"/>
      <c r="H18" s="42"/>
      <c r="I18" s="42"/>
      <c r="J18" s="42"/>
      <c r="K18" s="42"/>
      <c r="L18" s="42"/>
      <c r="M18" s="42"/>
      <c r="N18" s="445"/>
      <c r="O18" s="445"/>
      <c r="P18" s="2"/>
      <c r="Q18" s="2"/>
      <c r="R18" s="2"/>
    </row>
    <row r="19" spans="1:18">
      <c r="A19" s="51"/>
      <c r="B19" s="41"/>
      <c r="C19" s="42"/>
      <c r="D19" s="42"/>
      <c r="E19" s="42"/>
      <c r="F19" s="42"/>
      <c r="G19" s="42"/>
      <c r="H19" s="42"/>
      <c r="I19" s="42"/>
      <c r="J19" s="42"/>
      <c r="K19" s="42"/>
      <c r="L19" s="42"/>
      <c r="M19" s="42"/>
      <c r="N19" s="445"/>
      <c r="O19" s="445"/>
      <c r="P19" s="2"/>
      <c r="Q19" s="2"/>
      <c r="R19" s="2"/>
    </row>
    <row r="20" spans="1:18">
      <c r="A20" s="92" t="s">
        <v>177</v>
      </c>
      <c r="B20" s="90" t="s">
        <v>175</v>
      </c>
      <c r="C20" s="91">
        <v>106869090.07245889</v>
      </c>
      <c r="D20" s="91"/>
      <c r="E20" s="91"/>
      <c r="F20" s="91"/>
      <c r="G20" s="91"/>
      <c r="H20" s="91">
        <v>106869090.07245889</v>
      </c>
      <c r="I20" s="91">
        <v>2828493.8121705344</v>
      </c>
      <c r="J20" s="91"/>
      <c r="K20" s="91"/>
      <c r="L20" s="91">
        <v>2828493.8121705344</v>
      </c>
      <c r="M20" s="91">
        <v>35356172.652131684</v>
      </c>
      <c r="N20" s="271">
        <v>1.0000000000000002</v>
      </c>
      <c r="O20" s="271"/>
      <c r="P20" s="2"/>
      <c r="Q20" s="2"/>
      <c r="R20" s="2"/>
    </row>
    <row r="21" spans="1:18">
      <c r="A21" s="2"/>
      <c r="B21" s="2"/>
      <c r="C21" s="37"/>
      <c r="D21" s="37"/>
      <c r="E21" s="37"/>
      <c r="F21" s="37"/>
      <c r="G21" s="37"/>
      <c r="H21" s="37"/>
      <c r="I21" s="37"/>
      <c r="J21" s="37"/>
      <c r="K21" s="37"/>
      <c r="L21" s="37"/>
      <c r="M21" s="37"/>
      <c r="N21" s="37"/>
      <c r="O21" s="2"/>
      <c r="P21" s="2"/>
      <c r="Q21" s="2"/>
    </row>
    <row r="22" spans="1:18">
      <c r="O22" s="2"/>
      <c r="P22" s="2"/>
      <c r="Q22" s="2"/>
    </row>
  </sheetData>
  <mergeCells count="11">
    <mergeCell ref="A1:P2"/>
    <mergeCell ref="A8:A9"/>
    <mergeCell ref="O8:O9"/>
    <mergeCell ref="N8:N9"/>
    <mergeCell ref="I8:L8"/>
    <mergeCell ref="E8:F8"/>
    <mergeCell ref="C8:D8"/>
    <mergeCell ref="B8:B9"/>
    <mergeCell ref="G8:G9"/>
    <mergeCell ref="H8:H9"/>
    <mergeCell ref="M8:M9"/>
  </mergeCells>
  <pageMargins left="0.7" right="0.7" top="0.75" bottom="0.75" header="0.3" footer="0.3"/>
  <pageSetup paperSize="0" orientation="portrait" horizontalDpi="0" verticalDpi="0" copies="0"/>
  <ignoredErrors>
    <ignoredError sqref="A10 A21:N21 A16:B20 A11 A12: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6C8-39FD-40B6-8131-57662DA08A8D}">
  <dimension ref="A1:N12"/>
  <sheetViews>
    <sheetView showGridLines="0" zoomScale="90" zoomScaleNormal="90" workbookViewId="0">
      <selection activeCell="J28" sqref="J28"/>
    </sheetView>
  </sheetViews>
  <sheetFormatPr baseColWidth="10" defaultRowHeight="14.25"/>
  <cols>
    <col min="1" max="1" width="10.33203125" customWidth="1"/>
    <col min="5" max="5" width="15.21875" customWidth="1"/>
  </cols>
  <sheetData>
    <row r="1" spans="1:14" ht="14.25" customHeight="1">
      <c r="A1" s="471" t="s">
        <v>348</v>
      </c>
      <c r="B1" s="471"/>
      <c r="C1" s="471"/>
      <c r="D1" s="471"/>
      <c r="E1" s="471"/>
      <c r="F1" s="471"/>
      <c r="G1" s="471"/>
      <c r="H1" s="471"/>
      <c r="I1" s="471"/>
    </row>
    <row r="2" spans="1:14" ht="14.25" customHeight="1">
      <c r="A2" s="471"/>
      <c r="B2" s="471"/>
      <c r="C2" s="471"/>
      <c r="D2" s="471"/>
      <c r="E2" s="471"/>
      <c r="F2" s="471"/>
      <c r="G2" s="471"/>
      <c r="H2" s="471"/>
      <c r="I2" s="471"/>
    </row>
    <row r="3" spans="1:14">
      <c r="A3" s="239"/>
      <c r="B3" s="239"/>
      <c r="C3" s="239"/>
      <c r="D3" s="239"/>
      <c r="E3" s="239"/>
      <c r="F3" s="239"/>
      <c r="G3" s="239"/>
      <c r="H3" s="239"/>
    </row>
    <row r="6" spans="1:14">
      <c r="A6" s="111"/>
    </row>
    <row r="7" spans="1:14">
      <c r="A7" s="400" t="s">
        <v>417</v>
      </c>
      <c r="B7" s="398"/>
      <c r="C7" s="398"/>
      <c r="D7" s="398"/>
      <c r="E7" s="398"/>
      <c r="F7" s="398"/>
      <c r="G7" s="398"/>
      <c r="H7" s="398"/>
      <c r="I7" s="398"/>
      <c r="J7" s="398"/>
      <c r="K7" s="398"/>
      <c r="L7" s="398"/>
      <c r="M7" s="398"/>
      <c r="N7" s="398"/>
    </row>
    <row r="8" spans="1:14">
      <c r="A8" s="128" t="s">
        <v>171</v>
      </c>
      <c r="B8" s="117"/>
      <c r="C8" s="117"/>
      <c r="D8" s="117"/>
      <c r="E8" s="117"/>
      <c r="F8" s="131" t="s">
        <v>192</v>
      </c>
    </row>
    <row r="9" spans="1:14">
      <c r="A9" s="55"/>
      <c r="B9" s="118"/>
      <c r="C9" s="118"/>
      <c r="D9" s="118"/>
      <c r="E9" s="118"/>
      <c r="F9" s="56" t="s">
        <v>176</v>
      </c>
    </row>
    <row r="10" spans="1:14">
      <c r="A10" s="50" t="s">
        <v>176</v>
      </c>
      <c r="B10" s="119" t="s">
        <v>193</v>
      </c>
      <c r="C10" s="120"/>
      <c r="D10" s="120"/>
      <c r="E10" s="121"/>
      <c r="F10" s="53">
        <v>38644408.119220674</v>
      </c>
    </row>
    <row r="11" spans="1:14">
      <c r="A11" s="51" t="s">
        <v>177</v>
      </c>
      <c r="B11" s="122" t="s">
        <v>194</v>
      </c>
      <c r="C11" s="123"/>
      <c r="D11" s="123"/>
      <c r="E11" s="124"/>
      <c r="F11" s="450">
        <v>2.5000000000000008E-2</v>
      </c>
    </row>
    <row r="12" spans="1:14">
      <c r="A12" s="52" t="s">
        <v>178</v>
      </c>
      <c r="B12" s="125" t="s">
        <v>195</v>
      </c>
      <c r="C12" s="126"/>
      <c r="D12" s="126"/>
      <c r="E12" s="127"/>
      <c r="F12" s="54">
        <v>966110.20298051718</v>
      </c>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23"/>
  <sheetViews>
    <sheetView showGridLines="0" zoomScale="90" zoomScaleNormal="90" workbookViewId="0">
      <selection activeCell="C29" sqref="C29"/>
    </sheetView>
  </sheetViews>
  <sheetFormatPr baseColWidth="10" defaultRowHeight="14.25"/>
  <cols>
    <col min="2" max="2" width="89.21875" customWidth="1"/>
    <col min="3" max="3" width="17.21875" customWidth="1"/>
  </cols>
  <sheetData>
    <row r="1" spans="1:11" ht="14.25" customHeight="1">
      <c r="A1" s="471" t="s">
        <v>678</v>
      </c>
      <c r="B1" s="471"/>
      <c r="C1" s="471"/>
      <c r="D1" s="471"/>
      <c r="E1" s="471"/>
      <c r="F1" s="136"/>
      <c r="G1" s="136"/>
      <c r="H1" s="136"/>
      <c r="I1" s="136"/>
      <c r="J1" s="136"/>
      <c r="K1" s="136"/>
    </row>
    <row r="2" spans="1:11" ht="14.25" customHeight="1">
      <c r="A2" s="471"/>
      <c r="B2" s="471"/>
      <c r="C2" s="471"/>
      <c r="D2" s="471"/>
      <c r="E2" s="471"/>
      <c r="F2" s="136"/>
      <c r="G2" s="136"/>
      <c r="H2" s="136"/>
      <c r="I2" s="136"/>
      <c r="J2" s="136"/>
      <c r="K2" s="136"/>
    </row>
    <row r="3" spans="1:11">
      <c r="A3" s="239"/>
      <c r="B3" s="240"/>
      <c r="C3" s="2"/>
      <c r="D3" s="2"/>
      <c r="E3" s="2"/>
      <c r="F3" s="2"/>
    </row>
    <row r="4" spans="1:11">
      <c r="A4" s="2"/>
      <c r="B4" s="2"/>
      <c r="C4" s="2"/>
      <c r="D4" s="2"/>
      <c r="E4" s="2"/>
      <c r="F4" s="2"/>
    </row>
    <row r="5" spans="1:11">
      <c r="B5" s="2"/>
      <c r="C5" s="2"/>
      <c r="D5" s="2"/>
      <c r="E5" s="2"/>
      <c r="F5" s="2"/>
    </row>
    <row r="6" spans="1:11">
      <c r="A6" s="111"/>
      <c r="B6" s="2"/>
      <c r="C6" s="2"/>
      <c r="D6" s="2"/>
      <c r="E6" s="2"/>
      <c r="F6" s="2"/>
    </row>
    <row r="7" spans="1:11" ht="19.5" customHeight="1">
      <c r="A7" s="399" t="s">
        <v>417</v>
      </c>
      <c r="B7" s="401"/>
      <c r="C7" s="401"/>
      <c r="D7" s="2"/>
      <c r="E7" s="2"/>
      <c r="F7" s="2"/>
    </row>
    <row r="8" spans="1:11">
      <c r="A8" s="66" t="s">
        <v>171</v>
      </c>
      <c r="B8" s="66"/>
      <c r="C8" s="68" t="s">
        <v>229</v>
      </c>
      <c r="D8" s="2"/>
      <c r="E8" s="2"/>
      <c r="F8" s="2"/>
    </row>
    <row r="9" spans="1:11">
      <c r="A9" s="28">
        <v>1</v>
      </c>
      <c r="B9" s="28" t="s">
        <v>230</v>
      </c>
      <c r="C9" s="36">
        <v>121039279.91687004</v>
      </c>
      <c r="D9" s="6"/>
      <c r="E9" s="2"/>
      <c r="F9" s="2"/>
    </row>
    <row r="10" spans="1:11" ht="25.5">
      <c r="A10" s="3">
        <v>2</v>
      </c>
      <c r="B10" s="216" t="s">
        <v>231</v>
      </c>
      <c r="C10" s="12">
        <v>0</v>
      </c>
      <c r="D10" s="6"/>
      <c r="E10" s="2"/>
      <c r="F10" s="2"/>
    </row>
    <row r="11" spans="1:11">
      <c r="A11" s="3">
        <v>3</v>
      </c>
      <c r="B11" s="216" t="s">
        <v>464</v>
      </c>
      <c r="C11" s="12">
        <v>0</v>
      </c>
      <c r="D11" s="6"/>
      <c r="E11" s="2"/>
      <c r="F11" s="2"/>
    </row>
    <row r="12" spans="1:11">
      <c r="A12" s="3">
        <v>4</v>
      </c>
      <c r="B12" s="216" t="s">
        <v>465</v>
      </c>
      <c r="C12" s="12">
        <v>0</v>
      </c>
      <c r="D12" s="6"/>
      <c r="E12" s="2"/>
      <c r="F12" s="2"/>
    </row>
    <row r="13" spans="1:11" ht="25.5">
      <c r="A13" s="3">
        <v>5</v>
      </c>
      <c r="B13" s="216" t="s">
        <v>466</v>
      </c>
      <c r="C13" s="12">
        <v>0</v>
      </c>
      <c r="D13" s="6"/>
      <c r="E13" s="2"/>
      <c r="F13" s="2"/>
    </row>
    <row r="14" spans="1:11">
      <c r="A14" s="3">
        <v>6</v>
      </c>
      <c r="B14" s="216" t="s">
        <v>467</v>
      </c>
      <c r="C14" s="214">
        <v>0</v>
      </c>
      <c r="D14" s="6"/>
      <c r="E14" s="2"/>
      <c r="F14" s="2"/>
    </row>
    <row r="15" spans="1:11">
      <c r="A15" s="3">
        <v>7</v>
      </c>
      <c r="B15" s="216" t="s">
        <v>468</v>
      </c>
      <c r="C15" s="214">
        <v>0</v>
      </c>
      <c r="D15" s="6"/>
      <c r="E15" s="2"/>
      <c r="F15" s="2"/>
    </row>
    <row r="16" spans="1:11">
      <c r="A16" s="3">
        <v>8</v>
      </c>
      <c r="B16" s="216" t="s">
        <v>232</v>
      </c>
      <c r="C16" s="215">
        <v>-286824.84749176679</v>
      </c>
      <c r="D16" s="6"/>
      <c r="E16" s="2"/>
      <c r="F16" s="2"/>
    </row>
    <row r="17" spans="1:6">
      <c r="A17" s="3">
        <v>9</v>
      </c>
      <c r="B17" s="216" t="s">
        <v>233</v>
      </c>
      <c r="C17" s="215">
        <v>0</v>
      </c>
      <c r="D17" s="6"/>
      <c r="E17" s="2"/>
      <c r="F17" s="2"/>
    </row>
    <row r="18" spans="1:6">
      <c r="A18" s="3">
        <v>10</v>
      </c>
      <c r="B18" s="216" t="s">
        <v>234</v>
      </c>
      <c r="C18" s="215">
        <v>1856029.7964000001</v>
      </c>
      <c r="D18" s="6"/>
      <c r="E18" s="2"/>
      <c r="F18" s="2"/>
    </row>
    <row r="19" spans="1:6">
      <c r="A19" s="3">
        <v>11</v>
      </c>
      <c r="B19" s="216" t="s">
        <v>469</v>
      </c>
      <c r="C19" s="215">
        <v>0</v>
      </c>
      <c r="D19" s="6"/>
      <c r="E19" s="2"/>
      <c r="F19" s="2"/>
    </row>
    <row r="20" spans="1:6">
      <c r="A20" s="3">
        <v>12</v>
      </c>
      <c r="B20" s="216" t="s">
        <v>235</v>
      </c>
      <c r="C20" s="106">
        <v>-1820840.2832969576</v>
      </c>
      <c r="D20" s="6"/>
      <c r="E20" s="2"/>
      <c r="F20" s="2"/>
    </row>
    <row r="21" spans="1:6">
      <c r="A21" s="10">
        <v>13</v>
      </c>
      <c r="B21" s="10" t="s">
        <v>236</v>
      </c>
      <c r="C21" s="83">
        <v>120787644.58248131</v>
      </c>
      <c r="D21" s="6"/>
      <c r="E21" s="2"/>
      <c r="F21" s="2"/>
    </row>
    <row r="22" spans="1:6">
      <c r="A22" s="2"/>
      <c r="B22" s="2"/>
      <c r="C22" s="2"/>
      <c r="D22" s="2"/>
      <c r="E22" s="2"/>
      <c r="F22" s="2"/>
    </row>
    <row r="23" spans="1:6">
      <c r="A23" s="2"/>
      <c r="B23" s="2"/>
      <c r="C23" s="2"/>
      <c r="D23" s="2"/>
      <c r="E23" s="2"/>
      <c r="F23" s="2"/>
    </row>
  </sheetData>
  <mergeCells count="1">
    <mergeCell ref="A1:E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4A0-E4EE-42F5-9497-5AC3EFEC71CB}">
  <dimension ref="A1:K50"/>
  <sheetViews>
    <sheetView showGridLines="0" zoomScale="90" zoomScaleNormal="90" workbookViewId="0">
      <selection activeCell="F42" sqref="F42"/>
    </sheetView>
  </sheetViews>
  <sheetFormatPr baseColWidth="10" defaultRowHeight="14.25"/>
  <cols>
    <col min="2" max="2" width="101.5546875" bestFit="1" customWidth="1"/>
    <col min="3" max="3" width="13.44140625" customWidth="1"/>
    <col min="4" max="4" width="12.33203125" customWidth="1"/>
  </cols>
  <sheetData>
    <row r="1" spans="1:11" ht="14.25" customHeight="1">
      <c r="A1" s="471" t="s">
        <v>680</v>
      </c>
      <c r="B1" s="471"/>
      <c r="C1" s="471"/>
      <c r="D1" s="471"/>
      <c r="E1" s="136"/>
      <c r="F1" s="136"/>
      <c r="G1" s="136"/>
      <c r="H1" s="136"/>
      <c r="I1" s="136"/>
      <c r="J1" s="136"/>
      <c r="K1" s="136"/>
    </row>
    <row r="2" spans="1:11" ht="14.25" customHeight="1">
      <c r="A2" s="471"/>
      <c r="B2" s="471"/>
      <c r="C2" s="471"/>
      <c r="D2" s="471"/>
      <c r="E2" s="136"/>
      <c r="F2" s="136"/>
      <c r="G2" s="136"/>
      <c r="H2" s="136"/>
      <c r="I2" s="136"/>
      <c r="J2" s="136"/>
      <c r="K2" s="136"/>
    </row>
    <row r="3" spans="1:11">
      <c r="A3" s="239"/>
      <c r="B3" s="240"/>
      <c r="C3" s="2"/>
      <c r="D3" s="2"/>
      <c r="E3" s="2"/>
      <c r="F3" s="2"/>
    </row>
    <row r="6" spans="1:11">
      <c r="A6" s="112"/>
    </row>
    <row r="7" spans="1:11" ht="15" customHeight="1">
      <c r="A7" s="399" t="s">
        <v>417</v>
      </c>
      <c r="B7" s="398"/>
      <c r="C7" s="398"/>
    </row>
    <row r="8" spans="1:11" ht="15" customHeight="1">
      <c r="A8" s="217"/>
      <c r="B8" s="218"/>
      <c r="C8" s="485" t="s">
        <v>238</v>
      </c>
      <c r="D8" s="488"/>
      <c r="E8" s="488"/>
      <c r="F8" s="488"/>
    </row>
    <row r="9" spans="1:11" ht="24.75" customHeight="1">
      <c r="A9" s="217"/>
      <c r="B9" s="217"/>
      <c r="C9" s="219" t="s">
        <v>197</v>
      </c>
      <c r="D9" s="219" t="s">
        <v>198</v>
      </c>
      <c r="E9" s="219" t="s">
        <v>199</v>
      </c>
      <c r="F9" s="219" t="s">
        <v>200</v>
      </c>
    </row>
    <row r="10" spans="1:11" ht="15" customHeight="1">
      <c r="A10" s="220"/>
      <c r="B10" s="221"/>
      <c r="C10" s="222">
        <v>45291</v>
      </c>
      <c r="D10" s="222">
        <v>45199</v>
      </c>
      <c r="E10" s="222">
        <v>45107</v>
      </c>
      <c r="F10" s="222">
        <v>45016</v>
      </c>
    </row>
    <row r="11" spans="1:11" ht="15" customHeight="1">
      <c r="A11" s="129"/>
      <c r="B11" s="148" t="s">
        <v>237</v>
      </c>
      <c r="C11" s="131"/>
      <c r="D11" s="131"/>
      <c r="E11" s="131"/>
      <c r="F11" s="131"/>
    </row>
    <row r="12" spans="1:11">
      <c r="A12" s="149">
        <v>1</v>
      </c>
      <c r="B12" s="149" t="s">
        <v>239</v>
      </c>
      <c r="C12" s="54">
        <v>115665218.49011007</v>
      </c>
      <c r="D12" s="54">
        <v>113648006.27384929</v>
      </c>
      <c r="E12" s="54">
        <v>115740404.57897179</v>
      </c>
      <c r="F12" s="263">
        <v>115976360.62178275</v>
      </c>
    </row>
    <row r="13" spans="1:11" ht="25.5">
      <c r="A13" s="149">
        <v>2</v>
      </c>
      <c r="B13" s="224" t="s">
        <v>242</v>
      </c>
      <c r="C13" s="154">
        <v>0</v>
      </c>
      <c r="D13" s="154">
        <v>0</v>
      </c>
      <c r="E13" s="154">
        <v>0</v>
      </c>
      <c r="F13" s="154">
        <v>0</v>
      </c>
    </row>
    <row r="14" spans="1:11">
      <c r="A14" s="149">
        <v>3</v>
      </c>
      <c r="B14" s="225" t="s">
        <v>243</v>
      </c>
      <c r="C14" s="154">
        <v>0</v>
      </c>
      <c r="D14" s="154">
        <v>0</v>
      </c>
      <c r="E14" s="154">
        <v>0</v>
      </c>
      <c r="F14" s="154">
        <v>0</v>
      </c>
    </row>
    <row r="15" spans="1:11">
      <c r="A15" s="149">
        <v>4</v>
      </c>
      <c r="B15" s="225" t="s">
        <v>470</v>
      </c>
      <c r="C15" s="154">
        <v>0</v>
      </c>
      <c r="D15" s="154">
        <v>0</v>
      </c>
      <c r="E15" s="154">
        <v>0</v>
      </c>
      <c r="F15" s="154">
        <v>0</v>
      </c>
    </row>
    <row r="16" spans="1:11">
      <c r="A16" s="149">
        <v>5</v>
      </c>
      <c r="B16" s="225" t="s">
        <v>471</v>
      </c>
      <c r="C16" s="154">
        <v>0</v>
      </c>
      <c r="D16" s="154">
        <v>0</v>
      </c>
      <c r="E16" s="154">
        <v>0</v>
      </c>
      <c r="F16" s="154">
        <v>0</v>
      </c>
    </row>
    <row r="17" spans="1:6">
      <c r="A17" s="150">
        <v>6</v>
      </c>
      <c r="B17" s="150" t="s">
        <v>240</v>
      </c>
      <c r="C17" s="223">
        <v>-25763.147187000002</v>
      </c>
      <c r="D17" s="223">
        <v>-25116.158132</v>
      </c>
      <c r="E17" s="223">
        <v>-28839.810286999997</v>
      </c>
      <c r="F17" s="223">
        <v>-29709.891060999998</v>
      </c>
    </row>
    <row r="18" spans="1:6">
      <c r="A18" s="151">
        <v>7</v>
      </c>
      <c r="B18" s="151" t="s">
        <v>475</v>
      </c>
      <c r="C18" s="152">
        <v>115639455.34292307</v>
      </c>
      <c r="D18" s="152">
        <v>113622890.11571729</v>
      </c>
      <c r="E18" s="152">
        <v>115711564.76868479</v>
      </c>
      <c r="F18" s="264">
        <v>115946650.73072176</v>
      </c>
    </row>
    <row r="19" spans="1:6">
      <c r="A19" s="49"/>
      <c r="B19" s="49" t="s">
        <v>241</v>
      </c>
      <c r="C19" s="284"/>
      <c r="D19" s="284"/>
      <c r="E19" s="153"/>
      <c r="F19" s="153"/>
    </row>
    <row r="20" spans="1:6">
      <c r="A20" s="150">
        <v>8</v>
      </c>
      <c r="B20" s="225" t="s">
        <v>473</v>
      </c>
      <c r="C20" s="154">
        <v>2233370.4852613797</v>
      </c>
      <c r="D20" s="154">
        <v>3323864.2795088603</v>
      </c>
      <c r="E20" s="154">
        <v>5858027.0703032929</v>
      </c>
      <c r="F20" s="265">
        <v>3589559.1395920659</v>
      </c>
    </row>
    <row r="21" spans="1:6">
      <c r="A21" s="150">
        <v>9</v>
      </c>
      <c r="B21" s="225" t="s">
        <v>474</v>
      </c>
      <c r="C21" s="154">
        <v>1058788.9578968529</v>
      </c>
      <c r="D21" s="154">
        <v>1065555.7799290658</v>
      </c>
      <c r="E21" s="154">
        <v>1104603.3384222717</v>
      </c>
      <c r="F21" s="266">
        <v>1086446.6215783509</v>
      </c>
    </row>
    <row r="22" spans="1:6">
      <c r="A22" s="150">
        <v>10</v>
      </c>
      <c r="B22" s="150" t="s">
        <v>472</v>
      </c>
      <c r="C22" s="154">
        <v>0</v>
      </c>
      <c r="D22" s="154">
        <v>0</v>
      </c>
      <c r="E22" s="154">
        <v>0</v>
      </c>
      <c r="F22" s="154">
        <v>0</v>
      </c>
    </row>
    <row r="23" spans="1:6">
      <c r="A23" s="150">
        <v>11</v>
      </c>
      <c r="B23" s="150" t="s">
        <v>244</v>
      </c>
      <c r="C23" s="154">
        <v>0</v>
      </c>
      <c r="D23" s="154">
        <v>0</v>
      </c>
      <c r="E23" s="154">
        <v>0</v>
      </c>
      <c r="F23" s="154">
        <v>0</v>
      </c>
    </row>
    <row r="24" spans="1:6">
      <c r="A24" s="150">
        <v>12</v>
      </c>
      <c r="B24" s="150" t="s">
        <v>245</v>
      </c>
      <c r="C24" s="154">
        <v>0</v>
      </c>
      <c r="D24" s="154">
        <v>0</v>
      </c>
      <c r="E24" s="154">
        <v>0</v>
      </c>
      <c r="F24" s="154">
        <v>0</v>
      </c>
    </row>
    <row r="25" spans="1:6">
      <c r="A25" s="151">
        <v>13</v>
      </c>
      <c r="B25" s="151" t="s">
        <v>476</v>
      </c>
      <c r="C25" s="152">
        <v>3292159.4431582326</v>
      </c>
      <c r="D25" s="152">
        <v>4389420.0594379259</v>
      </c>
      <c r="E25" s="152">
        <v>6962630.4087255644</v>
      </c>
      <c r="F25" s="267">
        <v>4676005.7611704171</v>
      </c>
    </row>
    <row r="26" spans="1:6">
      <c r="A26" s="49"/>
      <c r="B26" s="49" t="s">
        <v>246</v>
      </c>
      <c r="C26" s="284"/>
      <c r="D26" s="284"/>
      <c r="E26" s="153"/>
      <c r="F26" s="153"/>
    </row>
    <row r="27" spans="1:6">
      <c r="A27" s="149">
        <v>14</v>
      </c>
      <c r="B27" s="149" t="s">
        <v>247</v>
      </c>
      <c r="C27" s="54">
        <v>0</v>
      </c>
      <c r="D27" s="54">
        <v>0</v>
      </c>
      <c r="E27" s="54">
        <v>0</v>
      </c>
      <c r="F27" s="54">
        <v>0</v>
      </c>
    </row>
    <row r="28" spans="1:6">
      <c r="A28" s="150">
        <v>15</v>
      </c>
      <c r="B28" s="150" t="s">
        <v>248</v>
      </c>
      <c r="C28" s="154">
        <v>0</v>
      </c>
      <c r="D28" s="154">
        <v>801184.95203666668</v>
      </c>
      <c r="E28" s="154">
        <v>2502848.735672222</v>
      </c>
      <c r="F28" s="154">
        <v>1303912.5725796104</v>
      </c>
    </row>
    <row r="29" spans="1:6">
      <c r="A29" s="150">
        <v>16</v>
      </c>
      <c r="B29" s="150" t="s">
        <v>249</v>
      </c>
      <c r="C29" s="154">
        <v>0</v>
      </c>
      <c r="D29" s="154">
        <v>0</v>
      </c>
      <c r="E29" s="154">
        <v>0</v>
      </c>
      <c r="F29" s="154">
        <v>0</v>
      </c>
    </row>
    <row r="30" spans="1:6">
      <c r="A30" s="150">
        <v>17</v>
      </c>
      <c r="B30" s="150" t="s">
        <v>250</v>
      </c>
      <c r="C30" s="154">
        <v>0</v>
      </c>
      <c r="D30" s="154">
        <v>0</v>
      </c>
      <c r="E30" s="154">
        <v>0</v>
      </c>
      <c r="F30" s="154">
        <v>0</v>
      </c>
    </row>
    <row r="31" spans="1:6">
      <c r="A31" s="155">
        <v>18</v>
      </c>
      <c r="B31" s="155" t="s">
        <v>477</v>
      </c>
      <c r="C31" s="156">
        <v>0</v>
      </c>
      <c r="D31" s="156">
        <v>801184.95203666668</v>
      </c>
      <c r="E31" s="156">
        <v>2502848.735672222</v>
      </c>
      <c r="F31" s="156">
        <v>1303912.5725796104</v>
      </c>
    </row>
    <row r="32" spans="1:6">
      <c r="A32" s="157"/>
      <c r="B32" s="158" t="s">
        <v>251</v>
      </c>
      <c r="C32" s="285"/>
      <c r="D32" s="285"/>
      <c r="E32" s="159"/>
      <c r="F32" s="159"/>
    </row>
    <row r="33" spans="1:6">
      <c r="A33" s="150">
        <v>19</v>
      </c>
      <c r="B33" s="150" t="s">
        <v>252</v>
      </c>
      <c r="C33" s="154">
        <v>0</v>
      </c>
      <c r="D33" s="154">
        <v>0</v>
      </c>
      <c r="E33" s="154">
        <v>0</v>
      </c>
      <c r="F33" s="154">
        <v>0</v>
      </c>
    </row>
    <row r="34" spans="1:6">
      <c r="A34" s="150">
        <v>20</v>
      </c>
      <c r="B34" s="150" t="s">
        <v>253</v>
      </c>
      <c r="C34" s="154">
        <v>1856029.7964000001</v>
      </c>
      <c r="D34" s="154">
        <v>2077010.1462400001</v>
      </c>
      <c r="E34" s="154">
        <v>2090542.3780069998</v>
      </c>
      <c r="F34" s="268">
        <v>1930993.0293799997</v>
      </c>
    </row>
    <row r="35" spans="1:6">
      <c r="A35" s="226">
        <v>21</v>
      </c>
      <c r="B35" s="225" t="s">
        <v>480</v>
      </c>
      <c r="C35" s="53">
        <v>0</v>
      </c>
      <c r="D35" s="53">
        <v>0</v>
      </c>
      <c r="E35" s="53">
        <v>0</v>
      </c>
      <c r="F35" s="53">
        <v>0</v>
      </c>
    </row>
    <row r="36" spans="1:6">
      <c r="A36" s="151">
        <v>22</v>
      </c>
      <c r="B36" s="151" t="s">
        <v>478</v>
      </c>
      <c r="C36" s="152">
        <v>1856029.7964000001</v>
      </c>
      <c r="D36" s="152">
        <v>2077010.1462400001</v>
      </c>
      <c r="E36" s="152">
        <v>2090542.3780069998</v>
      </c>
      <c r="F36" s="152">
        <v>1930993.0293799997</v>
      </c>
    </row>
    <row r="37" spans="1:6">
      <c r="A37" s="49"/>
      <c r="B37" s="49" t="s">
        <v>327</v>
      </c>
      <c r="C37" s="284"/>
      <c r="D37" s="284"/>
      <c r="E37" s="153"/>
      <c r="F37" s="153"/>
    </row>
    <row r="38" spans="1:6">
      <c r="A38" s="160">
        <v>23</v>
      </c>
      <c r="B38" s="160" t="s">
        <v>254</v>
      </c>
      <c r="C38" s="161">
        <v>6553147.0945629999</v>
      </c>
      <c r="D38" s="161">
        <v>6721019.1437855</v>
      </c>
      <c r="E38" s="161">
        <v>6717596.8864729991</v>
      </c>
      <c r="F38" s="269">
        <v>6571679.9169990001</v>
      </c>
    </row>
    <row r="39" spans="1:6">
      <c r="A39" s="155">
        <v>24</v>
      </c>
      <c r="B39" s="155" t="s">
        <v>479</v>
      </c>
      <c r="C39" s="156">
        <v>120787644.58248131</v>
      </c>
      <c r="D39" s="156">
        <v>120890505.27343188</v>
      </c>
      <c r="E39" s="156">
        <v>127267586.29108956</v>
      </c>
      <c r="F39" s="270">
        <v>123857562.09385177</v>
      </c>
    </row>
    <row r="40" spans="1:6">
      <c r="A40" s="162"/>
      <c r="B40" s="163" t="s">
        <v>255</v>
      </c>
      <c r="C40" s="103"/>
      <c r="D40" s="103"/>
      <c r="E40" s="164"/>
      <c r="F40" s="164"/>
    </row>
    <row r="41" spans="1:6">
      <c r="A41" s="155">
        <v>25</v>
      </c>
      <c r="B41" s="155" t="s">
        <v>255</v>
      </c>
      <c r="C41" s="165">
        <v>5.4253455452458167E-2</v>
      </c>
      <c r="D41" s="165">
        <v>5.5595922347944547E-2</v>
      </c>
      <c r="E41" s="165">
        <v>5.2783250490100013E-2</v>
      </c>
      <c r="F41" s="271">
        <v>5.3058366448544968E-2</v>
      </c>
    </row>
    <row r="42" spans="1:6">
      <c r="A42" s="227">
        <v>26</v>
      </c>
      <c r="B42" s="232" t="s">
        <v>481</v>
      </c>
      <c r="C42" s="262">
        <v>0.03</v>
      </c>
      <c r="D42" s="262">
        <v>0.03</v>
      </c>
      <c r="E42" s="262">
        <v>0.03</v>
      </c>
      <c r="F42" s="444">
        <v>0.03</v>
      </c>
    </row>
    <row r="43" spans="1:6">
      <c r="A43" s="233" t="s">
        <v>487</v>
      </c>
      <c r="B43" s="232" t="s">
        <v>404</v>
      </c>
      <c r="C43" s="44">
        <v>0</v>
      </c>
      <c r="D43" s="44">
        <v>0</v>
      </c>
      <c r="E43" s="44">
        <v>0</v>
      </c>
      <c r="F43" s="44">
        <v>0</v>
      </c>
    </row>
    <row r="44" spans="1:6">
      <c r="A44" s="233" t="s">
        <v>488</v>
      </c>
      <c r="B44" s="232" t="s">
        <v>367</v>
      </c>
      <c r="C44" s="44">
        <v>0</v>
      </c>
      <c r="D44" s="44">
        <v>0</v>
      </c>
      <c r="E44" s="44">
        <v>0</v>
      </c>
      <c r="F44" s="44">
        <v>0</v>
      </c>
    </row>
    <row r="45" spans="1:6">
      <c r="A45" s="43">
        <v>27</v>
      </c>
      <c r="B45" s="225" t="s">
        <v>410</v>
      </c>
      <c r="C45" s="44">
        <v>0</v>
      </c>
      <c r="D45" s="44">
        <v>0</v>
      </c>
      <c r="E45" s="44">
        <v>0</v>
      </c>
      <c r="F45" s="44">
        <v>0</v>
      </c>
    </row>
    <row r="46" spans="1:6">
      <c r="A46" s="228"/>
      <c r="B46" s="229" t="s">
        <v>482</v>
      </c>
      <c r="C46" s="229"/>
      <c r="D46" s="229"/>
      <c r="E46" s="229"/>
      <c r="F46" s="229"/>
    </row>
    <row r="47" spans="1:6" ht="25.5">
      <c r="A47" s="43">
        <v>28</v>
      </c>
      <c r="B47" s="224" t="s">
        <v>483</v>
      </c>
      <c r="C47" s="44">
        <v>0</v>
      </c>
      <c r="D47" s="44">
        <v>0</v>
      </c>
      <c r="E47" s="44">
        <v>0</v>
      </c>
      <c r="F47" s="44">
        <v>0</v>
      </c>
    </row>
    <row r="48" spans="1:6" ht="25.5">
      <c r="A48" s="43">
        <v>29</v>
      </c>
      <c r="B48" s="224" t="s">
        <v>484</v>
      </c>
      <c r="C48" s="44">
        <v>0</v>
      </c>
      <c r="D48" s="44">
        <v>801184.95203666668</v>
      </c>
      <c r="E48" s="44">
        <v>2502848.735672222</v>
      </c>
      <c r="F48" s="44">
        <v>1303912.5725796104</v>
      </c>
    </row>
    <row r="49" spans="1:6" ht="38.25">
      <c r="A49" s="43">
        <v>30</v>
      </c>
      <c r="B49" s="224" t="s">
        <v>485</v>
      </c>
      <c r="C49" s="44">
        <v>120787644.58248131</v>
      </c>
      <c r="D49" s="44">
        <v>120089320.32139522</v>
      </c>
      <c r="E49" s="44">
        <v>124764737.55541734</v>
      </c>
      <c r="F49" s="44">
        <v>122553649.52127217</v>
      </c>
    </row>
    <row r="50" spans="1:6" ht="38.25">
      <c r="A50" s="230">
        <v>31</v>
      </c>
      <c r="B50" s="224" t="s">
        <v>486</v>
      </c>
      <c r="C50" s="231">
        <v>5.4253455452458167E-2</v>
      </c>
      <c r="D50" s="231">
        <v>5.5966834734329639E-2</v>
      </c>
      <c r="E50" s="231">
        <v>5.3842111305601972E-2</v>
      </c>
      <c r="F50" s="231">
        <v>5.3622882245202542E-2</v>
      </c>
    </row>
  </sheetData>
  <mergeCells count="2">
    <mergeCell ref="A1:D2"/>
    <mergeCell ref="C8:F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37-64F7-43D8-9B9C-D634DFE3C907}">
  <dimension ref="A1:L19"/>
  <sheetViews>
    <sheetView showGridLines="0" zoomScale="90" zoomScaleNormal="90" workbookViewId="0">
      <selection sqref="A1:L2"/>
    </sheetView>
  </sheetViews>
  <sheetFormatPr baseColWidth="10" defaultRowHeight="14.25"/>
  <cols>
    <col min="1" max="1" width="7.6640625" customWidth="1"/>
    <col min="2" max="2" width="87.88671875" bestFit="1" customWidth="1"/>
    <col min="3" max="3" width="27.33203125" customWidth="1"/>
  </cols>
  <sheetData>
    <row r="1" spans="1:12" ht="14.25" customHeight="1">
      <c r="A1" s="471" t="s">
        <v>682</v>
      </c>
      <c r="B1" s="471"/>
      <c r="C1" s="471"/>
      <c r="D1" s="471"/>
      <c r="E1" s="471"/>
      <c r="F1" s="471"/>
      <c r="G1" s="471"/>
      <c r="H1" s="471"/>
      <c r="I1" s="471"/>
      <c r="J1" s="471"/>
      <c r="K1" s="471"/>
      <c r="L1" s="471"/>
    </row>
    <row r="2" spans="1:12" ht="14.25" customHeight="1">
      <c r="A2" s="471"/>
      <c r="B2" s="471"/>
      <c r="C2" s="471"/>
      <c r="D2" s="471"/>
      <c r="E2" s="471"/>
      <c r="F2" s="471"/>
      <c r="G2" s="471"/>
      <c r="H2" s="471"/>
      <c r="I2" s="471"/>
      <c r="J2" s="471"/>
      <c r="K2" s="471"/>
      <c r="L2" s="471"/>
    </row>
    <row r="3" spans="1:12">
      <c r="A3" s="471"/>
      <c r="B3" s="471"/>
    </row>
    <row r="4" spans="1:12">
      <c r="A4" s="471"/>
      <c r="B4" s="471"/>
    </row>
    <row r="5" spans="1:12">
      <c r="A5" s="400" t="s">
        <v>1099</v>
      </c>
      <c r="B5" s="398"/>
      <c r="C5" s="398"/>
    </row>
    <row r="6" spans="1:12">
      <c r="A6" s="217"/>
      <c r="B6" s="217"/>
      <c r="C6" s="219" t="s">
        <v>197</v>
      </c>
    </row>
    <row r="7" spans="1:12">
      <c r="A7" s="217"/>
      <c r="B7" s="217"/>
      <c r="C7" s="222" t="s">
        <v>238</v>
      </c>
    </row>
    <row r="8" spans="1:12">
      <c r="A8" s="219" t="s">
        <v>866</v>
      </c>
      <c r="B8" s="225" t="s">
        <v>867</v>
      </c>
      <c r="C8" s="54">
        <v>115665218490.11008</v>
      </c>
    </row>
    <row r="9" spans="1:12">
      <c r="A9" s="222" t="s">
        <v>868</v>
      </c>
      <c r="B9" s="225" t="s">
        <v>869</v>
      </c>
      <c r="C9" s="154">
        <v>0</v>
      </c>
    </row>
    <row r="10" spans="1:12">
      <c r="A10" s="219" t="s">
        <v>870</v>
      </c>
      <c r="B10" s="225" t="s">
        <v>871</v>
      </c>
      <c r="C10" s="54">
        <v>115665218490.11008</v>
      </c>
    </row>
    <row r="11" spans="1:12">
      <c r="A11" s="222" t="s">
        <v>872</v>
      </c>
      <c r="B11" s="225" t="s">
        <v>221</v>
      </c>
      <c r="C11" s="154">
        <v>8546464151.7888889</v>
      </c>
    </row>
    <row r="12" spans="1:12">
      <c r="A12" s="219" t="s">
        <v>873</v>
      </c>
      <c r="B12" s="225" t="s">
        <v>874</v>
      </c>
      <c r="C12" s="54">
        <v>4382080349.9576149</v>
      </c>
    </row>
    <row r="13" spans="1:12">
      <c r="A13" s="222" t="s">
        <v>875</v>
      </c>
      <c r="B13" s="225" t="s">
        <v>876</v>
      </c>
      <c r="C13" s="154">
        <v>5010654983.5035353</v>
      </c>
    </row>
    <row r="14" spans="1:12">
      <c r="A14" s="219" t="s">
        <v>877</v>
      </c>
      <c r="B14" s="225" t="s">
        <v>215</v>
      </c>
      <c r="C14" s="54">
        <v>1032100444.0899999</v>
      </c>
    </row>
    <row r="15" spans="1:12">
      <c r="A15" s="222" t="s">
        <v>878</v>
      </c>
      <c r="B15" s="225" t="s">
        <v>879</v>
      </c>
      <c r="C15" s="154">
        <v>96411640795.402771</v>
      </c>
    </row>
    <row r="16" spans="1:12">
      <c r="A16" s="219" t="s">
        <v>880</v>
      </c>
      <c r="B16" s="225" t="s">
        <v>881</v>
      </c>
      <c r="C16" s="54">
        <v>38458389.457260698</v>
      </c>
    </row>
    <row r="17" spans="1:3">
      <c r="A17" s="222" t="s">
        <v>882</v>
      </c>
      <c r="B17" s="225" t="s">
        <v>216</v>
      </c>
      <c r="C17" s="154">
        <v>61322862.619999997</v>
      </c>
    </row>
    <row r="18" spans="1:3">
      <c r="A18" s="219" t="s">
        <v>883</v>
      </c>
      <c r="B18" s="225" t="s">
        <v>219</v>
      </c>
      <c r="C18" s="54">
        <v>16496939.409999998</v>
      </c>
    </row>
    <row r="19" spans="1:3">
      <c r="A19" s="222" t="s">
        <v>884</v>
      </c>
      <c r="B19" s="225" t="s">
        <v>885</v>
      </c>
      <c r="C19" s="154">
        <v>165999573.88</v>
      </c>
    </row>
  </sheetData>
  <mergeCells count="2">
    <mergeCell ref="A3:B4"/>
    <mergeCell ref="A1: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C52-837F-4D3E-A8C0-1CDB125F8BAC}">
  <dimension ref="A1:G8"/>
  <sheetViews>
    <sheetView showGridLines="0" zoomScaleNormal="100" workbookViewId="0">
      <selection activeCell="C10" sqref="C10"/>
    </sheetView>
  </sheetViews>
  <sheetFormatPr baseColWidth="10" defaultRowHeight="14.25"/>
  <cols>
    <col min="2" max="2" width="64.44140625" bestFit="1" customWidth="1"/>
    <col min="3" max="3" width="65.88671875" bestFit="1" customWidth="1"/>
  </cols>
  <sheetData>
    <row r="1" spans="1:7" ht="14.25" customHeight="1">
      <c r="A1" s="471" t="s">
        <v>684</v>
      </c>
      <c r="B1" s="471"/>
      <c r="C1" s="471"/>
      <c r="D1" s="471"/>
      <c r="E1" s="471"/>
      <c r="F1" s="471"/>
      <c r="G1" s="471"/>
    </row>
    <row r="2" spans="1:7" ht="14.25" customHeight="1">
      <c r="A2" s="471"/>
      <c r="B2" s="471"/>
      <c r="C2" s="471"/>
      <c r="D2" s="471"/>
      <c r="E2" s="471"/>
      <c r="F2" s="471"/>
      <c r="G2" s="471"/>
    </row>
    <row r="6" spans="1:7">
      <c r="A6" s="337"/>
      <c r="B6" s="337"/>
      <c r="C6" s="332" t="s">
        <v>197</v>
      </c>
    </row>
    <row r="7" spans="1:7">
      <c r="A7" s="337" t="s">
        <v>548</v>
      </c>
      <c r="B7" s="341" t="s">
        <v>886</v>
      </c>
      <c r="C7" s="377" t="s">
        <v>1005</v>
      </c>
    </row>
    <row r="8" spans="1:7" ht="51">
      <c r="A8" s="337" t="s">
        <v>550</v>
      </c>
      <c r="B8" s="341" t="s">
        <v>887</v>
      </c>
      <c r="C8" s="375" t="s">
        <v>1112</v>
      </c>
    </row>
  </sheetData>
  <mergeCells count="1">
    <mergeCell ref="A1: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A106-13DC-4E30-A927-64D1A9CBE682}">
  <dimension ref="A1:G15"/>
  <sheetViews>
    <sheetView showGridLines="0" zoomScale="90" zoomScaleNormal="90" workbookViewId="0">
      <selection activeCell="C15" sqref="C15"/>
    </sheetView>
  </sheetViews>
  <sheetFormatPr baseColWidth="10" defaultRowHeight="14.25"/>
  <cols>
    <col min="2" max="2" width="45" customWidth="1"/>
    <col min="3" max="3" width="53.21875" customWidth="1"/>
    <col min="4" max="4" width="62.33203125" customWidth="1"/>
    <col min="6" max="6" width="39.44140625" customWidth="1"/>
  </cols>
  <sheetData>
    <row r="1" spans="1:7">
      <c r="A1" s="471" t="s">
        <v>687</v>
      </c>
      <c r="B1" s="471"/>
      <c r="C1" s="471"/>
      <c r="D1" s="471"/>
      <c r="E1" s="471"/>
      <c r="F1" s="471"/>
      <c r="G1" s="471"/>
    </row>
    <row r="2" spans="1:7">
      <c r="A2" s="471"/>
      <c r="B2" s="471"/>
      <c r="C2" s="471"/>
      <c r="D2" s="471"/>
      <c r="E2" s="471"/>
      <c r="F2" s="471"/>
      <c r="G2" s="471"/>
    </row>
    <row r="3" spans="1:7">
      <c r="B3" s="379"/>
      <c r="C3" s="378"/>
    </row>
    <row r="6" spans="1:7">
      <c r="A6" s="374" t="s">
        <v>545</v>
      </c>
      <c r="B6" s="374" t="s">
        <v>546</v>
      </c>
      <c r="C6" s="373"/>
    </row>
    <row r="7" spans="1:7" ht="209.45" customHeight="1">
      <c r="A7" s="374" t="s">
        <v>548</v>
      </c>
      <c r="B7" s="372" t="s">
        <v>980</v>
      </c>
      <c r="C7" s="375" t="s">
        <v>1032</v>
      </c>
    </row>
    <row r="8" spans="1:7" ht="112.5" customHeight="1">
      <c r="A8" s="374" t="s">
        <v>550</v>
      </c>
      <c r="B8" s="372" t="s">
        <v>981</v>
      </c>
      <c r="C8" s="375" t="s">
        <v>982</v>
      </c>
      <c r="E8" s="1"/>
    </row>
    <row r="9" spans="1:7" ht="95.25" customHeight="1">
      <c r="A9" s="374" t="s">
        <v>551</v>
      </c>
      <c r="B9" s="372" t="s">
        <v>983</v>
      </c>
      <c r="C9" s="375" t="s">
        <v>984</v>
      </c>
    </row>
    <row r="10" spans="1:7" ht="64.150000000000006" customHeight="1">
      <c r="A10" s="374" t="s">
        <v>553</v>
      </c>
      <c r="B10" s="372" t="s">
        <v>985</v>
      </c>
      <c r="C10" s="375" t="s">
        <v>986</v>
      </c>
    </row>
    <row r="11" spans="1:7" ht="181.5" customHeight="1">
      <c r="A11" s="374" t="s">
        <v>568</v>
      </c>
      <c r="B11" s="372" t="s">
        <v>987</v>
      </c>
      <c r="C11" s="375" t="s">
        <v>988</v>
      </c>
    </row>
    <row r="12" spans="1:7" ht="111" customHeight="1">
      <c r="A12" s="374" t="s">
        <v>570</v>
      </c>
      <c r="B12" s="372" t="s">
        <v>989</v>
      </c>
      <c r="C12" s="375" t="s">
        <v>990</v>
      </c>
    </row>
    <row r="13" spans="1:7" ht="64.150000000000006" customHeight="1">
      <c r="A13" s="374" t="s">
        <v>572</v>
      </c>
      <c r="B13" s="372" t="s">
        <v>991</v>
      </c>
      <c r="C13" s="375" t="s">
        <v>992</v>
      </c>
    </row>
    <row r="14" spans="1:7" ht="126" customHeight="1">
      <c r="A14" s="374" t="s">
        <v>580</v>
      </c>
      <c r="B14" s="372" t="s">
        <v>993</v>
      </c>
      <c r="C14" s="375" t="s">
        <v>994</v>
      </c>
    </row>
    <row r="15" spans="1:7" ht="189.6" customHeight="1">
      <c r="A15" s="374" t="s">
        <v>581</v>
      </c>
      <c r="B15" s="372" t="s">
        <v>995</v>
      </c>
      <c r="C15" s="375" t="s">
        <v>996</v>
      </c>
    </row>
  </sheetData>
  <mergeCells count="1">
    <mergeCell ref="A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K47"/>
  <sheetViews>
    <sheetView showGridLines="0" zoomScale="90" zoomScaleNormal="90" workbookViewId="0">
      <selection activeCell="L18" sqref="L18"/>
    </sheetView>
  </sheetViews>
  <sheetFormatPr baseColWidth="10" defaultRowHeight="14.25"/>
  <cols>
    <col min="1" max="1" width="12.5546875" customWidth="1"/>
    <col min="2" max="2" width="33.77734375" customWidth="1"/>
    <col min="3" max="3" width="15.6640625" customWidth="1"/>
    <col min="4" max="4" width="15.109375" customWidth="1"/>
    <col min="5" max="8" width="13.6640625" bestFit="1" customWidth="1"/>
  </cols>
  <sheetData>
    <row r="1" spans="1:11">
      <c r="A1" s="471" t="s">
        <v>256</v>
      </c>
      <c r="B1" s="471"/>
      <c r="C1" s="471"/>
      <c r="D1" s="471"/>
      <c r="E1" s="471"/>
      <c r="F1" s="471"/>
      <c r="G1" s="471"/>
      <c r="H1" s="471"/>
      <c r="I1" s="471"/>
      <c r="J1" s="471"/>
      <c r="K1" s="7"/>
    </row>
    <row r="2" spans="1:11">
      <c r="A2" s="471"/>
      <c r="B2" s="471"/>
      <c r="C2" s="471"/>
      <c r="D2" s="471"/>
      <c r="E2" s="471"/>
      <c r="F2" s="471"/>
      <c r="G2" s="471"/>
      <c r="H2" s="471"/>
      <c r="I2" s="471"/>
      <c r="J2" s="471"/>
      <c r="K2" s="7"/>
    </row>
    <row r="3" spans="1:11">
      <c r="A3" s="16"/>
      <c r="B3" s="7"/>
      <c r="C3" s="7"/>
      <c r="D3" s="7"/>
      <c r="E3" s="7"/>
      <c r="F3" s="7"/>
      <c r="G3" s="7"/>
      <c r="H3" s="7"/>
      <c r="I3" s="7"/>
      <c r="J3" s="7"/>
      <c r="K3" s="7"/>
    </row>
    <row r="4" spans="1:11">
      <c r="A4" s="7"/>
      <c r="B4" s="7"/>
      <c r="C4" s="7"/>
      <c r="D4" s="7"/>
      <c r="E4" s="7"/>
      <c r="F4" s="7"/>
      <c r="G4" s="7"/>
      <c r="H4" s="7"/>
      <c r="I4" s="7"/>
      <c r="J4" s="7"/>
      <c r="K4" s="7"/>
    </row>
    <row r="5" spans="1:11">
      <c r="A5" s="7"/>
      <c r="B5" s="7"/>
      <c r="C5" s="7"/>
      <c r="D5" s="7"/>
      <c r="E5" s="7"/>
      <c r="F5" s="7"/>
      <c r="G5" s="7"/>
      <c r="H5" s="7"/>
      <c r="I5" s="7"/>
      <c r="J5" s="7"/>
      <c r="K5" s="7"/>
    </row>
    <row r="6" spans="1:11" hidden="1">
      <c r="B6" s="7"/>
      <c r="C6" s="7"/>
      <c r="D6" s="7"/>
      <c r="E6" s="7"/>
      <c r="F6" s="7"/>
      <c r="G6" s="7"/>
      <c r="H6" s="7"/>
      <c r="I6" s="7"/>
      <c r="J6" s="7"/>
      <c r="K6" s="7"/>
    </row>
    <row r="7" spans="1:11">
      <c r="A7" s="112"/>
      <c r="B7" s="7"/>
      <c r="C7" s="7"/>
      <c r="D7" s="7"/>
      <c r="E7" s="7"/>
      <c r="F7" s="7"/>
      <c r="G7" s="7"/>
      <c r="H7" s="7"/>
      <c r="I7" s="7"/>
      <c r="J7" s="7"/>
      <c r="K7" s="7"/>
    </row>
    <row r="8" spans="1:11" ht="14.25" customHeight="1">
      <c r="A8" s="193"/>
      <c r="C8" s="194" t="s">
        <v>197</v>
      </c>
      <c r="D8" s="194" t="s">
        <v>198</v>
      </c>
      <c r="E8" s="194" t="s">
        <v>199</v>
      </c>
      <c r="F8" s="194" t="s">
        <v>200</v>
      </c>
      <c r="G8" s="194" t="s">
        <v>201</v>
      </c>
      <c r="H8" s="194" t="s">
        <v>202</v>
      </c>
      <c r="I8" s="194" t="s">
        <v>459</v>
      </c>
      <c r="J8" s="194" t="s">
        <v>460</v>
      </c>
      <c r="K8" s="7"/>
    </row>
    <row r="9" spans="1:11" ht="14.25" customHeight="1">
      <c r="A9" s="400" t="s">
        <v>417</v>
      </c>
      <c r="C9" s="492" t="s">
        <v>462</v>
      </c>
      <c r="D9" s="493"/>
      <c r="E9" s="493"/>
      <c r="F9" s="494"/>
      <c r="G9" s="492" t="s">
        <v>463</v>
      </c>
      <c r="H9" s="493"/>
      <c r="I9" s="493"/>
      <c r="J9" s="494"/>
      <c r="K9" s="7"/>
    </row>
    <row r="10" spans="1:11" ht="14.25" customHeight="1">
      <c r="A10" s="109" t="s">
        <v>461</v>
      </c>
      <c r="B10" s="8" t="s">
        <v>492</v>
      </c>
      <c r="C10" s="195">
        <v>45291</v>
      </c>
      <c r="D10" s="195">
        <v>45199</v>
      </c>
      <c r="E10" s="195">
        <v>45107</v>
      </c>
      <c r="F10" s="195">
        <v>45016</v>
      </c>
      <c r="G10" s="195">
        <f>C10</f>
        <v>45291</v>
      </c>
      <c r="H10" s="195">
        <v>45199</v>
      </c>
      <c r="I10" s="195">
        <v>45107</v>
      </c>
      <c r="J10" s="195">
        <v>45016</v>
      </c>
      <c r="K10" s="7"/>
    </row>
    <row r="11" spans="1:11" ht="14.25" customHeight="1">
      <c r="A11" s="467" t="s">
        <v>257</v>
      </c>
      <c r="B11" s="468"/>
      <c r="C11" s="468"/>
      <c r="D11" s="468"/>
      <c r="E11" s="468"/>
      <c r="F11" s="468"/>
      <c r="G11" s="468"/>
      <c r="H11" s="468"/>
      <c r="I11" s="468"/>
      <c r="J11" s="468"/>
      <c r="K11" s="7"/>
    </row>
    <row r="12" spans="1:11">
      <c r="A12" s="8">
        <v>1</v>
      </c>
      <c r="B12" s="8" t="s">
        <v>258</v>
      </c>
      <c r="C12" s="97"/>
      <c r="D12" s="97"/>
      <c r="E12" s="97"/>
      <c r="F12" s="97"/>
      <c r="G12" s="114">
        <v>2359377.0484997514</v>
      </c>
      <c r="H12" s="114">
        <v>1531631.4300500001</v>
      </c>
      <c r="I12" s="114">
        <v>2571356.0716000004</v>
      </c>
      <c r="J12" s="114">
        <v>6590685.4883732032</v>
      </c>
      <c r="K12" s="7"/>
    </row>
    <row r="13" spans="1:11" ht="14.25" customHeight="1">
      <c r="A13" s="467" t="s">
        <v>259</v>
      </c>
      <c r="B13" s="468"/>
      <c r="C13" s="468"/>
      <c r="D13" s="468"/>
      <c r="E13" s="468"/>
      <c r="F13" s="468"/>
      <c r="G13" s="468"/>
      <c r="H13" s="468"/>
      <c r="I13" s="468"/>
      <c r="J13" s="495"/>
      <c r="K13" s="7"/>
    </row>
    <row r="14" spans="1:11" ht="25.5">
      <c r="A14" s="8">
        <v>2</v>
      </c>
      <c r="B14" s="8" t="s">
        <v>260</v>
      </c>
      <c r="C14" s="181">
        <v>0</v>
      </c>
      <c r="D14" s="181">
        <v>0</v>
      </c>
      <c r="E14" s="181">
        <v>0</v>
      </c>
      <c r="F14" s="181">
        <v>0</v>
      </c>
      <c r="G14" s="181">
        <v>0</v>
      </c>
      <c r="H14" s="181"/>
      <c r="I14" s="181"/>
      <c r="J14" s="181"/>
      <c r="K14" s="7"/>
    </row>
    <row r="15" spans="1:11">
      <c r="A15" s="3">
        <v>3</v>
      </c>
      <c r="B15" s="9" t="s">
        <v>261</v>
      </c>
      <c r="C15" s="197">
        <v>0</v>
      </c>
      <c r="D15" s="197">
        <v>0</v>
      </c>
      <c r="E15" s="197">
        <v>0</v>
      </c>
      <c r="F15" s="197">
        <v>0</v>
      </c>
      <c r="G15" s="197">
        <v>0</v>
      </c>
      <c r="H15" s="197">
        <v>0</v>
      </c>
      <c r="I15" s="197">
        <v>0</v>
      </c>
      <c r="J15" s="197">
        <v>0</v>
      </c>
      <c r="K15" s="7"/>
    </row>
    <row r="16" spans="1:11">
      <c r="A16" s="3">
        <v>4</v>
      </c>
      <c r="B16" s="9" t="s">
        <v>262</v>
      </c>
      <c r="C16" s="197">
        <v>0</v>
      </c>
      <c r="D16" s="197">
        <v>0</v>
      </c>
      <c r="E16" s="197">
        <v>0</v>
      </c>
      <c r="F16" s="197">
        <v>0</v>
      </c>
      <c r="G16" s="197">
        <v>0</v>
      </c>
      <c r="H16" s="197">
        <v>0</v>
      </c>
      <c r="I16" s="197">
        <v>0</v>
      </c>
      <c r="J16" s="197">
        <v>0</v>
      </c>
      <c r="K16" s="7"/>
    </row>
    <row r="17" spans="1:11">
      <c r="A17" s="8">
        <v>5</v>
      </c>
      <c r="B17" s="8" t="s">
        <v>263</v>
      </c>
      <c r="C17" s="181">
        <v>0</v>
      </c>
      <c r="D17" s="181">
        <v>0</v>
      </c>
      <c r="E17" s="181">
        <v>0</v>
      </c>
      <c r="F17" s="181">
        <v>0</v>
      </c>
      <c r="G17" s="181">
        <v>0</v>
      </c>
      <c r="H17" s="181">
        <v>0</v>
      </c>
      <c r="I17" s="181">
        <v>0</v>
      </c>
      <c r="J17" s="181">
        <v>0</v>
      </c>
      <c r="K17" s="7"/>
    </row>
    <row r="18" spans="1:11" ht="25.5">
      <c r="A18" s="3">
        <v>6</v>
      </c>
      <c r="B18" s="9" t="s">
        <v>264</v>
      </c>
      <c r="C18" s="197">
        <v>0</v>
      </c>
      <c r="D18" s="197">
        <v>0</v>
      </c>
      <c r="E18" s="197">
        <v>0</v>
      </c>
      <c r="F18" s="197">
        <v>0</v>
      </c>
      <c r="G18" s="197">
        <v>0</v>
      </c>
      <c r="H18" s="197">
        <v>0</v>
      </c>
      <c r="I18" s="197">
        <v>0</v>
      </c>
      <c r="J18" s="197">
        <v>0</v>
      </c>
      <c r="K18" s="7"/>
    </row>
    <row r="19" spans="1:11">
      <c r="A19" s="3">
        <v>7</v>
      </c>
      <c r="B19" s="9" t="s">
        <v>265</v>
      </c>
      <c r="C19" s="197">
        <v>0</v>
      </c>
      <c r="D19" s="197">
        <v>0</v>
      </c>
      <c r="E19" s="197">
        <v>0</v>
      </c>
      <c r="F19" s="197">
        <v>0</v>
      </c>
      <c r="G19" s="197">
        <v>0</v>
      </c>
      <c r="H19" s="197">
        <v>0</v>
      </c>
      <c r="I19" s="197">
        <v>0</v>
      </c>
      <c r="J19" s="197">
        <v>0</v>
      </c>
      <c r="K19" s="7"/>
    </row>
    <row r="20" spans="1:11">
      <c r="A20" s="3">
        <v>8</v>
      </c>
      <c r="B20" s="9" t="s">
        <v>266</v>
      </c>
      <c r="C20" s="197">
        <v>0</v>
      </c>
      <c r="D20" s="197">
        <v>0</v>
      </c>
      <c r="E20" s="197">
        <v>0</v>
      </c>
      <c r="F20" s="197">
        <v>0</v>
      </c>
      <c r="G20" s="197">
        <v>0</v>
      </c>
      <c r="H20" s="197">
        <v>0</v>
      </c>
      <c r="I20" s="197">
        <v>0</v>
      </c>
      <c r="J20" s="197">
        <v>0</v>
      </c>
      <c r="K20" s="7"/>
    </row>
    <row r="21" spans="1:11">
      <c r="A21" s="8">
        <v>9</v>
      </c>
      <c r="B21" s="8" t="s">
        <v>267</v>
      </c>
      <c r="C21" s="13"/>
      <c r="D21" s="13"/>
      <c r="E21" s="13"/>
      <c r="F21" s="13"/>
      <c r="G21" s="11">
        <v>0</v>
      </c>
      <c r="H21" s="11">
        <v>0</v>
      </c>
      <c r="I21" s="11">
        <v>0</v>
      </c>
      <c r="J21" s="11">
        <v>0</v>
      </c>
      <c r="K21" s="7"/>
    </row>
    <row r="22" spans="1:11">
      <c r="A22" s="8">
        <v>10</v>
      </c>
      <c r="B22" s="8" t="s">
        <v>268</v>
      </c>
      <c r="C22" s="11">
        <v>2664501.2684444445</v>
      </c>
      <c r="D22" s="11">
        <v>2138237.0266666668</v>
      </c>
      <c r="E22" s="11">
        <v>2858897.9201111109</v>
      </c>
      <c r="F22" s="11">
        <v>8378834.9661111105</v>
      </c>
      <c r="G22" s="114">
        <v>2664501.2684444445</v>
      </c>
      <c r="H22" s="114">
        <v>2138237.0266666668</v>
      </c>
      <c r="I22" s="114">
        <v>2858897.9201111109</v>
      </c>
      <c r="J22" s="114">
        <v>8378834.9661111105</v>
      </c>
      <c r="K22" s="7"/>
    </row>
    <row r="23" spans="1:11" ht="25.5">
      <c r="A23" s="3">
        <v>11</v>
      </c>
      <c r="B23" s="9" t="s">
        <v>269</v>
      </c>
      <c r="C23" s="115">
        <v>2524259.601777778</v>
      </c>
      <c r="D23" s="115">
        <v>1901135.36</v>
      </c>
      <c r="E23" s="115">
        <v>2800784.3089999999</v>
      </c>
      <c r="F23" s="115">
        <v>2589921.2161111105</v>
      </c>
      <c r="G23" s="115">
        <v>2524259.601777778</v>
      </c>
      <c r="H23" s="115">
        <v>1901135.36</v>
      </c>
      <c r="I23" s="115">
        <v>2800784.3089999999</v>
      </c>
      <c r="J23" s="115">
        <v>2589921.2161111105</v>
      </c>
      <c r="K23" s="7"/>
    </row>
    <row r="24" spans="1:11" ht="25.5">
      <c r="A24" s="3">
        <v>12</v>
      </c>
      <c r="B24" s="9" t="s">
        <v>270</v>
      </c>
      <c r="C24" s="115">
        <v>140241.66666666669</v>
      </c>
      <c r="D24" s="115">
        <v>237101.66666666666</v>
      </c>
      <c r="E24" s="115">
        <v>58113.611111111102</v>
      </c>
      <c r="F24" s="115">
        <v>5788913.75</v>
      </c>
      <c r="G24" s="115">
        <v>140241.66666666669</v>
      </c>
      <c r="H24" s="115">
        <v>237101.66666666666</v>
      </c>
      <c r="I24" s="115">
        <v>58113.611111111102</v>
      </c>
      <c r="J24" s="115">
        <v>5788913.75</v>
      </c>
      <c r="K24" s="7"/>
    </row>
    <row r="25" spans="1:11">
      <c r="A25" s="3">
        <v>13</v>
      </c>
      <c r="B25" s="9" t="s">
        <v>271</v>
      </c>
      <c r="C25" s="115">
        <v>0</v>
      </c>
      <c r="D25" s="115">
        <v>0</v>
      </c>
      <c r="E25" s="115">
        <v>0</v>
      </c>
      <c r="F25" s="115">
        <v>0</v>
      </c>
      <c r="G25" s="115">
        <v>0</v>
      </c>
      <c r="H25" s="115">
        <v>0</v>
      </c>
      <c r="I25" s="115">
        <v>0</v>
      </c>
      <c r="J25" s="115">
        <v>0</v>
      </c>
      <c r="K25" s="7"/>
    </row>
    <row r="26" spans="1:11">
      <c r="A26" s="8">
        <v>14</v>
      </c>
      <c r="B26" s="8" t="s">
        <v>272</v>
      </c>
      <c r="C26" s="114">
        <v>378742.61695502099</v>
      </c>
      <c r="D26" s="114">
        <v>250371.8461116876</v>
      </c>
      <c r="E26" s="114">
        <v>112887.3197127988</v>
      </c>
      <c r="F26" s="114">
        <v>111218.4134727988</v>
      </c>
      <c r="G26" s="114">
        <v>370772.00791999995</v>
      </c>
      <c r="H26" s="114">
        <v>242403.36207666658</v>
      </c>
      <c r="I26" s="114">
        <v>105326.53567777778</v>
      </c>
      <c r="J26" s="114">
        <v>103413.62943777778</v>
      </c>
      <c r="K26" s="7"/>
    </row>
    <row r="27" spans="1:11">
      <c r="A27" s="8">
        <v>15</v>
      </c>
      <c r="B27" s="8" t="s">
        <v>273</v>
      </c>
      <c r="C27" s="114">
        <v>327479.95699999999</v>
      </c>
      <c r="D27" s="114">
        <v>684775.51228000002</v>
      </c>
      <c r="E27" s="114">
        <v>993539.38676999998</v>
      </c>
      <c r="F27" s="114">
        <v>1305417.82877</v>
      </c>
      <c r="G27" s="114">
        <v>327479.95699999999</v>
      </c>
      <c r="H27" s="114">
        <v>684775.51228000002</v>
      </c>
      <c r="I27" s="114">
        <v>993539.38676999998</v>
      </c>
      <c r="J27" s="114">
        <v>1305417.82877</v>
      </c>
      <c r="K27" s="7"/>
    </row>
    <row r="28" spans="1:11">
      <c r="A28" s="8">
        <v>16</v>
      </c>
      <c r="B28" s="10" t="s">
        <v>274</v>
      </c>
      <c r="C28" s="13"/>
      <c r="D28" s="13"/>
      <c r="E28" s="13"/>
      <c r="F28" s="13"/>
      <c r="G28" s="83">
        <v>3362753.2333644442</v>
      </c>
      <c r="H28" s="83">
        <v>3065415.9010233334</v>
      </c>
      <c r="I28" s="83">
        <v>3957763.8425588887</v>
      </c>
      <c r="J28" s="83">
        <v>9787666.4243188892</v>
      </c>
      <c r="K28" s="7"/>
    </row>
    <row r="29" spans="1:11">
      <c r="A29" s="467" t="s">
        <v>275</v>
      </c>
      <c r="B29" s="468"/>
      <c r="C29" s="468"/>
      <c r="D29" s="468"/>
      <c r="E29" s="468"/>
      <c r="F29" s="468"/>
      <c r="G29" s="468"/>
      <c r="H29" s="468"/>
      <c r="I29" s="468"/>
      <c r="J29" s="495"/>
      <c r="K29" s="7"/>
    </row>
    <row r="30" spans="1:11" ht="25.5" customHeight="1">
      <c r="A30" s="8">
        <v>17</v>
      </c>
      <c r="B30" s="8" t="s">
        <v>276</v>
      </c>
      <c r="C30" s="114">
        <v>0</v>
      </c>
      <c r="D30" s="114">
        <v>0</v>
      </c>
      <c r="E30" s="114">
        <v>0</v>
      </c>
      <c r="F30" s="11">
        <v>0</v>
      </c>
      <c r="G30" s="114">
        <v>0</v>
      </c>
      <c r="H30" s="114">
        <v>0</v>
      </c>
      <c r="I30" s="114">
        <v>0</v>
      </c>
      <c r="J30" s="11">
        <v>0</v>
      </c>
      <c r="K30" s="7"/>
    </row>
    <row r="31" spans="1:11">
      <c r="A31" s="8">
        <v>18</v>
      </c>
      <c r="B31" s="8" t="s">
        <v>277</v>
      </c>
      <c r="C31" s="114">
        <v>631004.49426000006</v>
      </c>
      <c r="D31" s="114">
        <v>595237.06004000013</v>
      </c>
      <c r="E31" s="114">
        <v>585906.86248999985</v>
      </c>
      <c r="F31" s="114">
        <v>563544.37940000009</v>
      </c>
      <c r="G31" s="114">
        <v>315502.24713000003</v>
      </c>
      <c r="H31" s="114">
        <v>297618.53002000006</v>
      </c>
      <c r="I31" s="114">
        <v>292953.43124499993</v>
      </c>
      <c r="J31" s="114">
        <v>281772.18970000005</v>
      </c>
      <c r="K31" s="7"/>
    </row>
    <row r="32" spans="1:11">
      <c r="A32" s="8">
        <v>19</v>
      </c>
      <c r="B32" s="8" t="s">
        <v>278</v>
      </c>
      <c r="C32" s="114">
        <v>1350459.2744238188</v>
      </c>
      <c r="D32" s="114">
        <v>1744591.2812348171</v>
      </c>
      <c r="E32" s="114">
        <v>1784032.526312625</v>
      </c>
      <c r="F32" s="114">
        <v>3026080.5654679993</v>
      </c>
      <c r="G32" s="114">
        <v>1350459.2744238188</v>
      </c>
      <c r="H32" s="114">
        <v>1744591.2812348171</v>
      </c>
      <c r="I32" s="114">
        <v>1784032.526312625</v>
      </c>
      <c r="J32" s="114">
        <v>3026080.5654679993</v>
      </c>
      <c r="K32" s="7"/>
    </row>
    <row r="33" spans="1:11">
      <c r="A33" s="10">
        <v>20</v>
      </c>
      <c r="B33" s="10" t="s">
        <v>279</v>
      </c>
      <c r="C33" s="83">
        <v>1981463.7686838189</v>
      </c>
      <c r="D33" s="83">
        <v>2339828.3412748175</v>
      </c>
      <c r="E33" s="83">
        <v>2369939.3888026248</v>
      </c>
      <c r="F33" s="83">
        <v>3589624.9448679993</v>
      </c>
      <c r="G33" s="83">
        <v>1665961.5215538188</v>
      </c>
      <c r="H33" s="83">
        <v>2042209.8112548171</v>
      </c>
      <c r="I33" s="83">
        <v>2076985.9575576249</v>
      </c>
      <c r="J33" s="83">
        <v>3307852.7551679993</v>
      </c>
      <c r="K33" s="7"/>
    </row>
    <row r="34" spans="1:11" ht="14.25" customHeight="1">
      <c r="A34" s="489" t="s">
        <v>280</v>
      </c>
      <c r="B34" s="490"/>
      <c r="C34" s="490"/>
      <c r="D34" s="490"/>
      <c r="E34" s="490"/>
      <c r="F34" s="490"/>
      <c r="G34" s="490"/>
      <c r="H34" s="490"/>
      <c r="I34" s="490"/>
      <c r="J34" s="491"/>
      <c r="K34" s="7"/>
    </row>
    <row r="35" spans="1:11">
      <c r="A35" s="8">
        <v>21</v>
      </c>
      <c r="B35" s="10" t="s">
        <v>281</v>
      </c>
      <c r="C35" s="13"/>
      <c r="D35" s="13"/>
      <c r="E35" s="13"/>
      <c r="F35" s="13"/>
      <c r="G35" s="14">
        <v>2359377.0484997514</v>
      </c>
      <c r="H35" s="14">
        <v>1531631.4300500001</v>
      </c>
      <c r="I35" s="14">
        <v>2571356.0716000004</v>
      </c>
      <c r="J35" s="14">
        <v>6590685.4883732032</v>
      </c>
      <c r="K35" s="7"/>
    </row>
    <row r="36" spans="1:11">
      <c r="A36" s="8">
        <v>22</v>
      </c>
      <c r="B36" s="10" t="s">
        <v>282</v>
      </c>
      <c r="C36" s="13"/>
      <c r="D36" s="13"/>
      <c r="E36" s="13"/>
      <c r="F36" s="13"/>
      <c r="G36" s="14">
        <v>1696791.7118106254</v>
      </c>
      <c r="H36" s="14">
        <v>1023206.0897685164</v>
      </c>
      <c r="I36" s="14">
        <v>1880777.8850012638</v>
      </c>
      <c r="J36" s="14">
        <v>6479813.6691508899</v>
      </c>
    </row>
    <row r="37" spans="1:11">
      <c r="A37" s="8">
        <v>23</v>
      </c>
      <c r="B37" s="10" t="s">
        <v>283</v>
      </c>
      <c r="C37" s="13"/>
      <c r="D37" s="13"/>
      <c r="E37" s="13"/>
      <c r="F37" s="13"/>
      <c r="G37" s="275">
        <v>1.3904930299206197</v>
      </c>
      <c r="H37" s="275">
        <v>1.4968943650408753</v>
      </c>
      <c r="I37" s="275">
        <v>1.3671768963820374</v>
      </c>
      <c r="J37" s="275">
        <v>1.0171103406491691</v>
      </c>
    </row>
    <row r="38" spans="1:11">
      <c r="A38" s="6"/>
      <c r="B38" s="6"/>
      <c r="C38" s="6"/>
      <c r="D38" s="6"/>
      <c r="E38" s="6"/>
      <c r="F38" s="6"/>
      <c r="G38" s="7"/>
      <c r="H38" s="7"/>
      <c r="I38" s="7"/>
      <c r="J38" s="7"/>
    </row>
    <row r="39" spans="1:11">
      <c r="A39" s="6"/>
      <c r="B39" s="6"/>
      <c r="C39" s="6"/>
      <c r="D39" s="6"/>
      <c r="E39" s="6"/>
      <c r="F39" s="6"/>
      <c r="G39" s="7"/>
      <c r="H39" s="7"/>
      <c r="I39" s="7"/>
      <c r="J39" s="7"/>
    </row>
    <row r="40" spans="1:11">
      <c r="A40" s="5"/>
      <c r="B40" s="5"/>
      <c r="C40" s="5"/>
      <c r="D40" s="5"/>
      <c r="E40" s="5"/>
      <c r="F40" s="5"/>
      <c r="G40" s="431"/>
      <c r="H40" s="431"/>
      <c r="I40" s="431"/>
      <c r="J40" s="431"/>
    </row>
    <row r="41" spans="1:11">
      <c r="G41" s="432"/>
      <c r="H41" s="432"/>
      <c r="I41" s="432"/>
      <c r="J41" s="432"/>
    </row>
    <row r="42" spans="1:11">
      <c r="G42" s="432"/>
      <c r="H42" s="432"/>
      <c r="I42" s="432"/>
      <c r="J42" s="432"/>
    </row>
    <row r="43" spans="1:11">
      <c r="D43" s="390"/>
      <c r="E43" s="390"/>
      <c r="F43" s="390"/>
      <c r="G43" s="390"/>
      <c r="H43" s="390"/>
    </row>
    <row r="44" spans="1:11">
      <c r="D44" s="390"/>
      <c r="E44" s="390"/>
      <c r="F44" s="390"/>
      <c r="G44" s="390"/>
      <c r="H44" s="390"/>
    </row>
    <row r="45" spans="1:11">
      <c r="D45" s="390"/>
      <c r="E45" s="390"/>
      <c r="F45" s="390"/>
      <c r="G45" s="390"/>
      <c r="H45" s="390"/>
    </row>
    <row r="46" spans="1:11">
      <c r="D46" s="390"/>
      <c r="E46" s="390"/>
      <c r="F46" s="390"/>
      <c r="G46" s="390"/>
      <c r="H46" s="390"/>
    </row>
    <row r="47" spans="1:11">
      <c r="D47" s="431"/>
      <c r="E47" s="431"/>
      <c r="F47" s="431"/>
      <c r="G47" s="431"/>
      <c r="H47" s="443"/>
    </row>
  </sheetData>
  <mergeCells count="7">
    <mergeCell ref="A34:J34"/>
    <mergeCell ref="A1:J2"/>
    <mergeCell ref="C9:F9"/>
    <mergeCell ref="G9:J9"/>
    <mergeCell ref="A11:J11"/>
    <mergeCell ref="A13:J13"/>
    <mergeCell ref="A29:J29"/>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C103-1FF0-4B42-9566-72B54DDDD918}">
  <dimension ref="A1:G16"/>
  <sheetViews>
    <sheetView showGridLines="0" zoomScaleNormal="100" workbookViewId="0">
      <selection activeCell="C11" sqref="C11"/>
    </sheetView>
  </sheetViews>
  <sheetFormatPr baseColWidth="10" defaultRowHeight="14.25"/>
  <cols>
    <col min="2" max="2" width="26" customWidth="1"/>
    <col min="3" max="3" width="54.33203125" customWidth="1"/>
    <col min="4" max="4" width="62.33203125" customWidth="1"/>
  </cols>
  <sheetData>
    <row r="1" spans="1:7">
      <c r="A1" s="471" t="s">
        <v>697</v>
      </c>
      <c r="B1" s="471"/>
      <c r="C1" s="471"/>
      <c r="D1" s="471"/>
      <c r="E1" s="471"/>
      <c r="F1" s="471"/>
      <c r="G1" s="471"/>
    </row>
    <row r="2" spans="1:7">
      <c r="A2" s="471"/>
      <c r="B2" s="471"/>
      <c r="C2" s="471"/>
      <c r="D2" s="471"/>
      <c r="E2" s="471"/>
      <c r="F2" s="471"/>
      <c r="G2" s="471"/>
    </row>
    <row r="3" spans="1:7">
      <c r="B3" s="379"/>
      <c r="C3" s="378"/>
    </row>
    <row r="6" spans="1:7" ht="25.5">
      <c r="A6" s="374" t="s">
        <v>545</v>
      </c>
      <c r="B6" s="372" t="s">
        <v>546</v>
      </c>
      <c r="C6" s="382"/>
    </row>
    <row r="7" spans="1:7" ht="94.5" customHeight="1">
      <c r="A7" s="374" t="s">
        <v>548</v>
      </c>
      <c r="B7" s="372" t="s">
        <v>997</v>
      </c>
      <c r="C7" s="375" t="s">
        <v>1061</v>
      </c>
    </row>
    <row r="8" spans="1:7" ht="46.15" customHeight="1">
      <c r="A8" s="374" t="s">
        <v>550</v>
      </c>
      <c r="B8" s="372" t="s">
        <v>998</v>
      </c>
      <c r="C8" s="375" t="s">
        <v>1156</v>
      </c>
    </row>
    <row r="9" spans="1:7" ht="55.5" customHeight="1">
      <c r="A9" s="374" t="s">
        <v>551</v>
      </c>
      <c r="B9" s="372" t="s">
        <v>999</v>
      </c>
      <c r="C9" s="375" t="s">
        <v>1000</v>
      </c>
    </row>
    <row r="10" spans="1:7" ht="127.5">
      <c r="A10" s="374" t="s">
        <v>553</v>
      </c>
      <c r="B10" s="372" t="s">
        <v>1001</v>
      </c>
      <c r="C10" s="375" t="s">
        <v>1157</v>
      </c>
    </row>
    <row r="11" spans="1:7" ht="51">
      <c r="A11" s="374" t="s">
        <v>568</v>
      </c>
      <c r="B11" s="372" t="s">
        <v>1002</v>
      </c>
      <c r="C11" s="375" t="s">
        <v>1158</v>
      </c>
    </row>
    <row r="12" spans="1:7" ht="39.75" customHeight="1">
      <c r="A12" s="374" t="s">
        <v>570</v>
      </c>
      <c r="B12" s="372" t="s">
        <v>1003</v>
      </c>
      <c r="C12" s="375" t="s">
        <v>1154</v>
      </c>
    </row>
    <row r="13" spans="1:7" ht="76.5">
      <c r="A13" s="374" t="s">
        <v>572</v>
      </c>
      <c r="B13" s="372" t="s">
        <v>1004</v>
      </c>
      <c r="C13" s="375" t="s">
        <v>1155</v>
      </c>
    </row>
    <row r="16" spans="1:7">
      <c r="D16" s="380"/>
    </row>
  </sheetData>
  <mergeCells count="1">
    <mergeCell ref="A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04C-7DA0-48FE-BEC0-B0936FA3095A}">
  <dimension ref="A1:L45"/>
  <sheetViews>
    <sheetView showGridLines="0" zoomScale="90" zoomScaleNormal="90" workbookViewId="0">
      <selection activeCell="N10" sqref="N10"/>
    </sheetView>
  </sheetViews>
  <sheetFormatPr baseColWidth="10" defaultRowHeight="14.25"/>
  <cols>
    <col min="2" max="2" width="44.109375" customWidth="1"/>
    <col min="3" max="3" width="10.88671875" customWidth="1"/>
    <col min="4" max="4" width="11.77734375" customWidth="1"/>
    <col min="5" max="5" width="11.88671875" bestFit="1" customWidth="1"/>
    <col min="6" max="6" width="12.77734375" bestFit="1" customWidth="1"/>
    <col min="7" max="10" width="13.5546875" bestFit="1" customWidth="1"/>
  </cols>
  <sheetData>
    <row r="1" spans="1:12">
      <c r="A1" s="471" t="s">
        <v>458</v>
      </c>
      <c r="B1" s="471"/>
      <c r="C1" s="471"/>
      <c r="D1" s="471"/>
      <c r="E1" s="471"/>
      <c r="F1" s="471"/>
      <c r="G1" s="471"/>
      <c r="H1" s="471"/>
      <c r="I1" s="471"/>
      <c r="J1" s="471"/>
      <c r="K1" s="471"/>
      <c r="L1" s="471"/>
    </row>
    <row r="2" spans="1:12">
      <c r="A2" s="471"/>
      <c r="B2" s="471"/>
      <c r="C2" s="471"/>
      <c r="D2" s="471"/>
      <c r="E2" s="471"/>
      <c r="F2" s="471"/>
      <c r="G2" s="471"/>
      <c r="H2" s="471"/>
      <c r="I2" s="471"/>
      <c r="J2" s="471"/>
      <c r="K2" s="471"/>
      <c r="L2" s="471"/>
    </row>
    <row r="3" spans="1:12">
      <c r="A3" s="239"/>
      <c r="B3" s="243"/>
      <c r="C3" s="243"/>
      <c r="D3" s="243"/>
      <c r="E3" s="243"/>
      <c r="F3" s="7"/>
      <c r="G3" s="7"/>
      <c r="H3" s="7"/>
      <c r="I3" s="7"/>
      <c r="J3" s="7"/>
      <c r="K3" s="7"/>
      <c r="L3" s="7"/>
    </row>
    <row r="6" spans="1:12">
      <c r="A6" s="112"/>
      <c r="G6" s="112">
        <v>45291</v>
      </c>
      <c r="H6" s="112">
        <f>EOMONTH(G6,-3)</f>
        <v>45199</v>
      </c>
      <c r="I6" s="112">
        <f t="shared" ref="I6:J6" si="0">EOMONTH(H6,-3)</f>
        <v>45107</v>
      </c>
      <c r="J6" s="112">
        <f t="shared" si="0"/>
        <v>45016</v>
      </c>
    </row>
    <row r="7" spans="1:12">
      <c r="A7" s="501" t="s">
        <v>417</v>
      </c>
      <c r="B7" s="502"/>
      <c r="C7" s="505" t="s">
        <v>418</v>
      </c>
      <c r="D7" s="506"/>
      <c r="E7" s="506"/>
      <c r="F7" s="507"/>
      <c r="G7" s="286"/>
      <c r="H7" s="286"/>
      <c r="I7" s="499" t="s">
        <v>419</v>
      </c>
      <c r="J7" s="499" t="s">
        <v>419</v>
      </c>
    </row>
    <row r="8" spans="1:12" ht="25.5">
      <c r="A8" s="503"/>
      <c r="B8" s="504"/>
      <c r="C8" s="180" t="s">
        <v>420</v>
      </c>
      <c r="D8" s="180" t="s">
        <v>421</v>
      </c>
      <c r="E8" s="180" t="s">
        <v>422</v>
      </c>
      <c r="F8" s="180" t="s">
        <v>423</v>
      </c>
      <c r="G8" s="183" t="s">
        <v>419</v>
      </c>
      <c r="H8" s="183" t="s">
        <v>419</v>
      </c>
      <c r="I8" s="500"/>
      <c r="J8" s="500"/>
    </row>
    <row r="9" spans="1:12" ht="14.25" customHeight="1">
      <c r="A9" s="496" t="s">
        <v>449</v>
      </c>
      <c r="B9" s="497"/>
      <c r="C9" s="497"/>
      <c r="D9" s="497"/>
      <c r="E9" s="497"/>
      <c r="F9" s="497"/>
      <c r="G9" s="497"/>
      <c r="H9" s="497"/>
      <c r="I9" s="497"/>
      <c r="J9" s="498"/>
    </row>
    <row r="10" spans="1:12">
      <c r="A10" s="109">
        <v>1</v>
      </c>
      <c r="B10" s="8" t="s">
        <v>424</v>
      </c>
      <c r="C10" s="11">
        <v>6578910.24175</v>
      </c>
      <c r="D10" s="11">
        <v>0</v>
      </c>
      <c r="E10" s="11">
        <v>0</v>
      </c>
      <c r="F10" s="11">
        <v>774248.79541000002</v>
      </c>
      <c r="G10" s="11">
        <v>7353159.0371599998</v>
      </c>
      <c r="H10" s="11">
        <v>7520719.6503399992</v>
      </c>
      <c r="I10" s="11">
        <v>7520539.2023</v>
      </c>
      <c r="J10" s="11">
        <v>7375415.08189</v>
      </c>
    </row>
    <row r="11" spans="1:12" ht="14.25" customHeight="1">
      <c r="A11" s="182">
        <v>2</v>
      </c>
      <c r="B11" s="183" t="s">
        <v>450</v>
      </c>
      <c r="C11" s="12">
        <v>6578910.24175</v>
      </c>
      <c r="D11" s="12">
        <v>0</v>
      </c>
      <c r="E11" s="12">
        <v>0</v>
      </c>
      <c r="F11" s="12">
        <v>774248.79541000002</v>
      </c>
      <c r="G11" s="12">
        <v>7353159.0371599998</v>
      </c>
      <c r="H11" s="12">
        <v>7520719.6503399992</v>
      </c>
      <c r="I11" s="12">
        <v>7520539.2023</v>
      </c>
      <c r="J11" s="12">
        <v>7375415.08189</v>
      </c>
    </row>
    <row r="12" spans="1:12">
      <c r="A12" s="182">
        <v>3</v>
      </c>
      <c r="B12" s="180" t="s">
        <v>425</v>
      </c>
      <c r="C12" s="13"/>
      <c r="D12" s="12">
        <v>0</v>
      </c>
      <c r="E12" s="12">
        <v>0</v>
      </c>
      <c r="F12" s="12">
        <v>0</v>
      </c>
      <c r="G12" s="12">
        <v>0</v>
      </c>
      <c r="H12" s="12">
        <v>0</v>
      </c>
      <c r="I12" s="12">
        <v>0</v>
      </c>
      <c r="J12" s="12">
        <v>0</v>
      </c>
    </row>
    <row r="13" spans="1:12" ht="14.25" customHeight="1">
      <c r="A13" s="109">
        <v>4</v>
      </c>
      <c r="B13" s="8" t="s">
        <v>451</v>
      </c>
      <c r="C13" s="13"/>
      <c r="D13" s="11">
        <v>0</v>
      </c>
      <c r="E13" s="11">
        <v>0</v>
      </c>
      <c r="F13" s="11">
        <v>0</v>
      </c>
      <c r="G13" s="11">
        <v>0</v>
      </c>
      <c r="H13" s="11">
        <v>0</v>
      </c>
      <c r="I13" s="11">
        <v>0</v>
      </c>
      <c r="J13" s="11">
        <v>0</v>
      </c>
    </row>
    <row r="14" spans="1:12">
      <c r="A14" s="182">
        <v>5</v>
      </c>
      <c r="B14" s="180" t="s">
        <v>261</v>
      </c>
      <c r="C14" s="13"/>
      <c r="D14" s="12">
        <v>0</v>
      </c>
      <c r="E14" s="12">
        <v>0</v>
      </c>
      <c r="F14" s="12">
        <v>0</v>
      </c>
      <c r="G14" s="12">
        <v>0</v>
      </c>
      <c r="H14" s="11">
        <v>0</v>
      </c>
      <c r="I14" s="11">
        <v>0</v>
      </c>
      <c r="J14" s="11">
        <v>0</v>
      </c>
    </row>
    <row r="15" spans="1:12">
      <c r="A15" s="182">
        <v>6</v>
      </c>
      <c r="B15" s="180" t="s">
        <v>262</v>
      </c>
      <c r="C15" s="13"/>
      <c r="D15" s="12">
        <v>0</v>
      </c>
      <c r="E15" s="12">
        <v>0</v>
      </c>
      <c r="F15" s="12">
        <v>0</v>
      </c>
      <c r="G15" s="12">
        <v>0</v>
      </c>
      <c r="H15" s="11">
        <v>0</v>
      </c>
      <c r="I15" s="11">
        <v>0</v>
      </c>
      <c r="J15" s="11">
        <v>0</v>
      </c>
    </row>
    <row r="16" spans="1:12">
      <c r="A16" s="109">
        <v>7</v>
      </c>
      <c r="B16" s="8" t="s">
        <v>426</v>
      </c>
      <c r="C16" s="13"/>
      <c r="D16" s="11">
        <v>6478341.25084861</v>
      </c>
      <c r="E16" s="11">
        <v>7157012.1486800006</v>
      </c>
      <c r="F16" s="11">
        <v>95571595.118089035</v>
      </c>
      <c r="G16" s="11">
        <v>99150101.192429036</v>
      </c>
      <c r="H16" s="11">
        <v>96974146.620391265</v>
      </c>
      <c r="I16" s="11">
        <v>103768078.04345106</v>
      </c>
      <c r="J16" s="11">
        <v>96936994.150990114</v>
      </c>
    </row>
    <row r="17" spans="1:10">
      <c r="A17" s="182">
        <v>8</v>
      </c>
      <c r="B17" s="180" t="s">
        <v>427</v>
      </c>
      <c r="C17" s="13"/>
      <c r="D17" s="12">
        <v>0</v>
      </c>
      <c r="E17" s="12">
        <v>0</v>
      </c>
      <c r="F17" s="12">
        <v>0</v>
      </c>
      <c r="G17" s="12">
        <v>0</v>
      </c>
      <c r="H17" s="12">
        <v>0</v>
      </c>
      <c r="I17" s="12">
        <v>0</v>
      </c>
      <c r="J17" s="12">
        <v>0</v>
      </c>
    </row>
    <row r="18" spans="1:10">
      <c r="A18" s="182">
        <v>9</v>
      </c>
      <c r="B18" s="180" t="s">
        <v>428</v>
      </c>
      <c r="C18" s="13"/>
      <c r="D18" s="12">
        <v>6478341.25084861</v>
      </c>
      <c r="E18" s="12">
        <v>7157012.1486800006</v>
      </c>
      <c r="F18" s="12">
        <v>95571595.118089035</v>
      </c>
      <c r="G18" s="12">
        <v>99150101.192429036</v>
      </c>
      <c r="H18" s="12">
        <v>96974146.620391265</v>
      </c>
      <c r="I18" s="12">
        <v>103768078.04345106</v>
      </c>
      <c r="J18" s="12">
        <v>96936994.150990114</v>
      </c>
    </row>
    <row r="19" spans="1:10">
      <c r="A19" s="109">
        <v>10</v>
      </c>
      <c r="B19" s="8" t="s">
        <v>452</v>
      </c>
      <c r="C19" s="13"/>
      <c r="D19" s="11">
        <v>0</v>
      </c>
      <c r="E19" s="11">
        <v>0</v>
      </c>
      <c r="F19" s="11">
        <v>0</v>
      </c>
      <c r="G19" s="11">
        <v>0</v>
      </c>
      <c r="H19" s="11">
        <v>0</v>
      </c>
      <c r="I19" s="11">
        <v>0</v>
      </c>
      <c r="J19" s="11">
        <v>0</v>
      </c>
    </row>
    <row r="20" spans="1:10">
      <c r="A20" s="109">
        <v>11</v>
      </c>
      <c r="B20" s="8" t="s">
        <v>429</v>
      </c>
      <c r="C20" s="11">
        <v>0</v>
      </c>
      <c r="D20" s="11">
        <v>766095.31041999988</v>
      </c>
      <c r="E20" s="11">
        <v>0</v>
      </c>
      <c r="F20" s="11">
        <v>0</v>
      </c>
      <c r="G20" s="11">
        <v>0</v>
      </c>
      <c r="H20" s="11">
        <v>0</v>
      </c>
      <c r="I20" s="11">
        <v>0</v>
      </c>
      <c r="J20" s="11">
        <v>0</v>
      </c>
    </row>
    <row r="21" spans="1:10">
      <c r="A21" s="182">
        <v>12</v>
      </c>
      <c r="B21" s="180" t="s">
        <v>430</v>
      </c>
      <c r="C21" s="12">
        <v>0</v>
      </c>
      <c r="D21" s="13"/>
      <c r="E21" s="13"/>
      <c r="F21" s="13"/>
      <c r="G21" s="13"/>
      <c r="H21" s="13"/>
      <c r="I21" s="13"/>
      <c r="J21" s="13"/>
    </row>
    <row r="22" spans="1:10" ht="25.5">
      <c r="A22" s="182">
        <v>13</v>
      </c>
      <c r="B22" s="180" t="s">
        <v>431</v>
      </c>
      <c r="C22" s="13"/>
      <c r="D22" s="184">
        <v>766095.31041999988</v>
      </c>
      <c r="E22" s="184">
        <v>0</v>
      </c>
      <c r="F22" s="184">
        <v>0</v>
      </c>
      <c r="G22" s="184">
        <v>0</v>
      </c>
      <c r="H22" s="184">
        <v>0</v>
      </c>
      <c r="I22" s="184">
        <v>0</v>
      </c>
      <c r="J22" s="184">
        <v>0</v>
      </c>
    </row>
    <row r="23" spans="1:10">
      <c r="A23" s="185">
        <v>14</v>
      </c>
      <c r="B23" s="186" t="s">
        <v>432</v>
      </c>
      <c r="C23" s="13"/>
      <c r="D23" s="13"/>
      <c r="E23" s="13"/>
      <c r="F23" s="13"/>
      <c r="G23" s="250">
        <v>106503260.22958903</v>
      </c>
      <c r="H23" s="250">
        <v>104494866.27073127</v>
      </c>
      <c r="I23" s="250">
        <v>111288617.24575105</v>
      </c>
      <c r="J23" s="250">
        <v>104312409.23288012</v>
      </c>
    </row>
    <row r="24" spans="1:10" ht="14.25" customHeight="1">
      <c r="A24" s="496" t="s">
        <v>453</v>
      </c>
      <c r="B24" s="497"/>
      <c r="C24" s="497"/>
      <c r="D24" s="497"/>
      <c r="E24" s="497"/>
      <c r="F24" s="497"/>
      <c r="G24" s="497"/>
      <c r="H24" s="497"/>
      <c r="I24" s="497"/>
      <c r="J24" s="497"/>
    </row>
    <row r="25" spans="1:10">
      <c r="A25" s="109">
        <v>15</v>
      </c>
      <c r="B25" s="8" t="s">
        <v>433</v>
      </c>
      <c r="C25" s="13"/>
      <c r="D25" s="13"/>
      <c r="E25" s="13"/>
      <c r="F25" s="13"/>
      <c r="G25" s="187">
        <v>6057832.5110129192</v>
      </c>
      <c r="H25" s="187">
        <v>6048674.3488215255</v>
      </c>
      <c r="I25" s="187">
        <v>9276585.710937297</v>
      </c>
      <c r="J25" s="187">
        <v>4160455.785324425</v>
      </c>
    </row>
    <row r="26" spans="1:10" ht="25.5">
      <c r="A26" s="109" t="s">
        <v>454</v>
      </c>
      <c r="B26" s="8" t="s">
        <v>455</v>
      </c>
      <c r="C26" s="13"/>
      <c r="D26" s="11">
        <v>11307.387470000005</v>
      </c>
      <c r="E26" s="11">
        <v>22359.939879999998</v>
      </c>
      <c r="F26" s="11">
        <v>97912663.542272434</v>
      </c>
      <c r="G26" s="11">
        <v>83254381.23917906</v>
      </c>
      <c r="H26" s="11">
        <v>81401544.952892765</v>
      </c>
      <c r="I26" s="11">
        <v>81216602.956460446</v>
      </c>
      <c r="J26" s="11">
        <v>80929929.723765939</v>
      </c>
    </row>
    <row r="27" spans="1:10" ht="25.5">
      <c r="A27" s="109">
        <v>16</v>
      </c>
      <c r="B27" s="8" t="s">
        <v>434</v>
      </c>
      <c r="C27" s="13"/>
      <c r="D27" s="11">
        <v>0</v>
      </c>
      <c r="E27" s="11">
        <v>0</v>
      </c>
      <c r="F27" s="11">
        <v>0</v>
      </c>
      <c r="G27" s="11">
        <v>0</v>
      </c>
      <c r="H27" s="11">
        <v>0</v>
      </c>
      <c r="I27" s="11">
        <v>0</v>
      </c>
      <c r="J27" s="11">
        <v>0</v>
      </c>
    </row>
    <row r="28" spans="1:10">
      <c r="A28" s="109">
        <v>17</v>
      </c>
      <c r="B28" s="8" t="s">
        <v>435</v>
      </c>
      <c r="C28" s="13"/>
      <c r="D28" s="11">
        <v>1033221.9004363038</v>
      </c>
      <c r="E28" s="11">
        <v>0</v>
      </c>
      <c r="F28" s="11">
        <v>99781.252077251673</v>
      </c>
      <c r="G28" s="11">
        <v>197334.68370229006</v>
      </c>
      <c r="H28" s="11">
        <v>553800.60845014453</v>
      </c>
      <c r="I28" s="11">
        <v>322660.37296025455</v>
      </c>
      <c r="J28" s="11">
        <v>251470.01759687066</v>
      </c>
    </row>
    <row r="29" spans="1:10" ht="38.25">
      <c r="A29" s="182">
        <v>18</v>
      </c>
      <c r="B29" s="180" t="s">
        <v>456</v>
      </c>
      <c r="C29" s="13"/>
      <c r="D29" s="12">
        <v>0</v>
      </c>
      <c r="E29" s="12">
        <v>0</v>
      </c>
      <c r="F29" s="12">
        <v>0</v>
      </c>
      <c r="G29" s="12">
        <v>0</v>
      </c>
      <c r="H29" s="12">
        <v>0</v>
      </c>
      <c r="I29" s="12">
        <v>0</v>
      </c>
      <c r="J29" s="12">
        <v>0</v>
      </c>
    </row>
    <row r="30" spans="1:10" ht="38.25">
      <c r="A30" s="182">
        <v>19</v>
      </c>
      <c r="B30" s="180" t="s">
        <v>436</v>
      </c>
      <c r="C30" s="13"/>
      <c r="D30" s="12">
        <v>1033221.9004363038</v>
      </c>
      <c r="E30" s="12">
        <v>0</v>
      </c>
      <c r="F30" s="12">
        <v>0</v>
      </c>
      <c r="G30" s="12">
        <v>103322.19004363038</v>
      </c>
      <c r="H30" s="12">
        <v>185638.24016581613</v>
      </c>
      <c r="I30" s="12">
        <v>268470.36882025143</v>
      </c>
      <c r="J30" s="12">
        <v>188326.92825686271</v>
      </c>
    </row>
    <row r="31" spans="1:10" ht="38.25">
      <c r="A31" s="182">
        <v>20</v>
      </c>
      <c r="B31" s="180" t="s">
        <v>437</v>
      </c>
      <c r="C31" s="13"/>
      <c r="D31" s="12">
        <v>0</v>
      </c>
      <c r="E31" s="12">
        <v>0</v>
      </c>
      <c r="F31" s="12">
        <v>0</v>
      </c>
      <c r="G31" s="12">
        <v>0</v>
      </c>
      <c r="H31" s="12">
        <v>0</v>
      </c>
      <c r="I31" s="12">
        <v>0</v>
      </c>
      <c r="J31" s="12">
        <v>0</v>
      </c>
    </row>
    <row r="32" spans="1:10" ht="25.5">
      <c r="A32" s="182">
        <v>21</v>
      </c>
      <c r="B32" s="180" t="s">
        <v>438</v>
      </c>
      <c r="C32" s="13"/>
      <c r="D32" s="12">
        <v>0</v>
      </c>
      <c r="E32" s="12">
        <v>0</v>
      </c>
      <c r="F32" s="12">
        <v>0</v>
      </c>
      <c r="G32" s="12">
        <v>0</v>
      </c>
      <c r="H32" s="12">
        <v>0</v>
      </c>
      <c r="I32" s="12">
        <v>0</v>
      </c>
      <c r="J32" s="12">
        <v>0</v>
      </c>
    </row>
    <row r="33" spans="1:10">
      <c r="A33" s="182">
        <v>22</v>
      </c>
      <c r="B33" s="180" t="s">
        <v>439</v>
      </c>
      <c r="C33" s="13"/>
      <c r="D33" s="12">
        <v>0</v>
      </c>
      <c r="E33" s="12">
        <v>0</v>
      </c>
      <c r="F33" s="12">
        <v>38458.389457260695</v>
      </c>
      <c r="G33" s="12">
        <v>32689</v>
      </c>
      <c r="H33" s="12">
        <v>309994</v>
      </c>
      <c r="I33" s="12">
        <v>0</v>
      </c>
      <c r="J33" s="12">
        <v>0</v>
      </c>
    </row>
    <row r="34" spans="1:10" ht="25.5">
      <c r="A34" s="182">
        <v>23</v>
      </c>
      <c r="B34" s="180" t="s">
        <v>438</v>
      </c>
      <c r="C34" s="13"/>
      <c r="D34" s="12">
        <v>0</v>
      </c>
      <c r="E34" s="12">
        <v>0</v>
      </c>
      <c r="F34" s="12">
        <v>0</v>
      </c>
      <c r="G34" s="12">
        <v>0</v>
      </c>
      <c r="H34" s="12">
        <v>0</v>
      </c>
      <c r="I34" s="12">
        <v>0</v>
      </c>
      <c r="J34" s="12">
        <v>0</v>
      </c>
    </row>
    <row r="35" spans="1:10" ht="38.25">
      <c r="A35" s="182">
        <v>24</v>
      </c>
      <c r="B35" s="180" t="s">
        <v>457</v>
      </c>
      <c r="C35" s="13"/>
      <c r="D35" s="12">
        <v>0</v>
      </c>
      <c r="E35" s="12">
        <v>0</v>
      </c>
      <c r="F35" s="12">
        <v>61322.86262</v>
      </c>
      <c r="G35" s="12">
        <v>61322.86262</v>
      </c>
      <c r="H35" s="12">
        <v>58167.44397</v>
      </c>
      <c r="I35" s="12">
        <v>54190.004139999997</v>
      </c>
      <c r="J35" s="12">
        <v>63143.089340000006</v>
      </c>
    </row>
    <row r="36" spans="1:10">
      <c r="A36" s="109">
        <v>25</v>
      </c>
      <c r="B36" s="8" t="s">
        <v>452</v>
      </c>
      <c r="C36" s="13"/>
      <c r="D36" s="181">
        <v>0</v>
      </c>
      <c r="E36" s="181">
        <v>0</v>
      </c>
      <c r="F36" s="181">
        <v>0</v>
      </c>
      <c r="G36" s="181">
        <v>0</v>
      </c>
      <c r="H36" s="181">
        <v>0</v>
      </c>
      <c r="I36" s="181">
        <v>0</v>
      </c>
      <c r="J36" s="181">
        <v>0</v>
      </c>
    </row>
    <row r="37" spans="1:10">
      <c r="A37" s="109">
        <v>26</v>
      </c>
      <c r="B37" s="8" t="s">
        <v>440</v>
      </c>
      <c r="C37" s="13"/>
      <c r="D37" s="188">
        <v>3531238.6267663762</v>
      </c>
      <c r="E37" s="188">
        <v>0</v>
      </c>
      <c r="F37" s="188">
        <v>92400.618519999989</v>
      </c>
      <c r="G37" s="188">
        <v>2918130.5317514441</v>
      </c>
      <c r="H37" s="188">
        <v>1021431.5366725242</v>
      </c>
      <c r="I37" s="188">
        <v>3287463.1752845393</v>
      </c>
      <c r="J37" s="188">
        <v>3225502.1532334886</v>
      </c>
    </row>
    <row r="38" spans="1:10">
      <c r="A38" s="109">
        <v>27</v>
      </c>
      <c r="B38" s="8" t="s">
        <v>441</v>
      </c>
      <c r="C38" s="13"/>
      <c r="D38" s="189"/>
      <c r="E38" s="189"/>
      <c r="F38" s="187">
        <v>0</v>
      </c>
      <c r="G38" s="187">
        <v>0</v>
      </c>
      <c r="H38" s="187">
        <v>0</v>
      </c>
      <c r="I38" s="187">
        <v>0</v>
      </c>
      <c r="J38" s="187">
        <v>0</v>
      </c>
    </row>
    <row r="39" spans="1:10" ht="25.5">
      <c r="A39" s="182">
        <v>28</v>
      </c>
      <c r="B39" s="180" t="s">
        <v>442</v>
      </c>
      <c r="C39" s="13"/>
      <c r="D39" s="12">
        <v>0</v>
      </c>
      <c r="E39" s="12">
        <v>0</v>
      </c>
      <c r="F39" s="12">
        <v>0</v>
      </c>
      <c r="G39" s="12">
        <v>0</v>
      </c>
      <c r="H39" s="12">
        <v>0</v>
      </c>
      <c r="I39" s="12">
        <v>0</v>
      </c>
      <c r="J39" s="12">
        <v>0</v>
      </c>
    </row>
    <row r="40" spans="1:10">
      <c r="A40" s="182">
        <v>29</v>
      </c>
      <c r="B40" s="180" t="s">
        <v>443</v>
      </c>
      <c r="C40" s="13"/>
      <c r="D40" s="190">
        <v>2622579.6329538161</v>
      </c>
      <c r="E40" s="189"/>
      <c r="F40" s="189"/>
      <c r="G40" s="190">
        <v>2622579.6329538161</v>
      </c>
      <c r="H40" s="190">
        <v>572179.23817000969</v>
      </c>
      <c r="I40" s="190">
        <v>3031517.4653095948</v>
      </c>
      <c r="J40" s="273">
        <v>3010893.7289660508</v>
      </c>
    </row>
    <row r="41" spans="1:10" ht="25.5">
      <c r="A41" s="182">
        <v>30</v>
      </c>
      <c r="B41" s="180" t="s">
        <v>444</v>
      </c>
      <c r="C41" s="13"/>
      <c r="D41" s="190">
        <v>558176.03695256019</v>
      </c>
      <c r="E41" s="189"/>
      <c r="F41" s="189"/>
      <c r="G41" s="190">
        <v>27908.801847628012</v>
      </c>
      <c r="H41" s="190">
        <v>91589.529487514403</v>
      </c>
      <c r="I41" s="190">
        <v>33404.719459944208</v>
      </c>
      <c r="J41" s="273">
        <v>50051.520022437733</v>
      </c>
    </row>
    <row r="42" spans="1:10">
      <c r="A42" s="182">
        <v>31</v>
      </c>
      <c r="B42" s="180" t="s">
        <v>445</v>
      </c>
      <c r="C42" s="13"/>
      <c r="D42" s="12">
        <v>350482.95685999998</v>
      </c>
      <c r="E42" s="12">
        <v>0</v>
      </c>
      <c r="F42" s="12">
        <v>92400.618519999989</v>
      </c>
      <c r="G42" s="190">
        <v>267642.09694999998</v>
      </c>
      <c r="H42" s="190">
        <v>357662.76901500003</v>
      </c>
      <c r="I42" s="190">
        <v>222540.99051500001</v>
      </c>
      <c r="J42" s="273">
        <v>164556.90424500004</v>
      </c>
    </row>
    <row r="43" spans="1:10">
      <c r="A43" s="109">
        <v>32</v>
      </c>
      <c r="B43" s="8" t="s">
        <v>446</v>
      </c>
      <c r="C43" s="13"/>
      <c r="D43" s="187">
        <v>327479.95699999999</v>
      </c>
      <c r="E43" s="187">
        <v>0</v>
      </c>
      <c r="F43" s="187">
        <v>0</v>
      </c>
      <c r="G43" s="187">
        <v>16373.99785</v>
      </c>
      <c r="H43" s="187">
        <v>34238.775614000006</v>
      </c>
      <c r="I43" s="187">
        <v>49676.969338499999</v>
      </c>
      <c r="J43" s="187">
        <v>65110.591438500007</v>
      </c>
    </row>
    <row r="44" spans="1:10">
      <c r="A44" s="185">
        <v>33</v>
      </c>
      <c r="B44" s="186" t="s">
        <v>447</v>
      </c>
      <c r="C44" s="13"/>
      <c r="D44" s="189"/>
      <c r="E44" s="189"/>
      <c r="F44" s="189"/>
      <c r="G44" s="247">
        <v>92444052.963495716</v>
      </c>
      <c r="H44" s="247">
        <v>89059690.222450957</v>
      </c>
      <c r="I44" s="247">
        <v>94152989.184981033</v>
      </c>
      <c r="J44" s="247">
        <v>88632468.271359235</v>
      </c>
    </row>
    <row r="45" spans="1:10">
      <c r="A45" s="185">
        <v>34</v>
      </c>
      <c r="B45" s="186" t="s">
        <v>448</v>
      </c>
      <c r="C45" s="13"/>
      <c r="D45" s="189"/>
      <c r="E45" s="189"/>
      <c r="F45" s="189"/>
      <c r="G45" s="248">
        <v>1.1520834149455239</v>
      </c>
      <c r="H45" s="248">
        <v>1.1733127075754108</v>
      </c>
      <c r="I45" s="248">
        <v>1.1819977061705804</v>
      </c>
      <c r="J45" s="248">
        <v>1.1769096728020121</v>
      </c>
    </row>
  </sheetData>
  <mergeCells count="7">
    <mergeCell ref="A24:J24"/>
    <mergeCell ref="A9:J9"/>
    <mergeCell ref="A1:L2"/>
    <mergeCell ref="I7:I8"/>
    <mergeCell ref="A7:B8"/>
    <mergeCell ref="C7:F7"/>
    <mergeCell ref="J7: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406-BB4C-40A0-B45B-BE00E3A980DC}">
  <dimension ref="A1:E45"/>
  <sheetViews>
    <sheetView showGridLines="0" zoomScale="90" zoomScaleNormal="90" workbookViewId="0">
      <selection activeCell="G19" sqref="G19"/>
    </sheetView>
  </sheetViews>
  <sheetFormatPr baseColWidth="10" defaultRowHeight="14.25"/>
  <cols>
    <col min="2" max="2" width="86.109375" customWidth="1"/>
    <col min="3" max="3" width="13.88671875" customWidth="1"/>
    <col min="4" max="4" width="14.21875" bestFit="1" customWidth="1"/>
    <col min="5" max="5" width="14.44140625" customWidth="1"/>
  </cols>
  <sheetData>
    <row r="1" spans="1:5">
      <c r="A1" s="456" t="s">
        <v>650</v>
      </c>
      <c r="B1" s="456"/>
    </row>
    <row r="2" spans="1:5">
      <c r="A2" s="456"/>
      <c r="B2" s="456"/>
    </row>
    <row r="5" spans="1:5" ht="15">
      <c r="A5" s="397" t="s">
        <v>1099</v>
      </c>
    </row>
    <row r="6" spans="1:5" ht="71.25" customHeight="1">
      <c r="A6" s="459"/>
      <c r="B6" s="460"/>
      <c r="C6" s="457" t="s">
        <v>829</v>
      </c>
      <c r="D6" s="458"/>
      <c r="E6" s="337" t="s">
        <v>830</v>
      </c>
    </row>
    <row r="7" spans="1:5">
      <c r="A7" s="459"/>
      <c r="B7" s="460"/>
      <c r="C7" s="337" t="s">
        <v>197</v>
      </c>
      <c r="D7" s="338" t="s">
        <v>198</v>
      </c>
      <c r="E7" s="337" t="s">
        <v>199</v>
      </c>
    </row>
    <row r="8" spans="1:5">
      <c r="A8" s="461"/>
      <c r="B8" s="462"/>
      <c r="C8" s="337" t="s">
        <v>831</v>
      </c>
      <c r="D8" s="338" t="s">
        <v>832</v>
      </c>
      <c r="E8" s="337" t="s">
        <v>831</v>
      </c>
    </row>
    <row r="9" spans="1:5" ht="28.9" customHeight="1">
      <c r="A9" s="358">
        <v>1</v>
      </c>
      <c r="B9" s="360" t="s">
        <v>833</v>
      </c>
      <c r="C9" s="48">
        <v>36556146639.581505</v>
      </c>
      <c r="D9" s="48">
        <v>33814402122.2192</v>
      </c>
      <c r="E9" s="48">
        <v>2924491731.1665206</v>
      </c>
    </row>
    <row r="10" spans="1:5">
      <c r="A10" s="358">
        <v>2</v>
      </c>
      <c r="B10" s="361" t="s">
        <v>834</v>
      </c>
      <c r="C10" s="48">
        <v>36556146639.581505</v>
      </c>
      <c r="D10" s="48">
        <v>33814402122.219227</v>
      </c>
      <c r="E10" s="48">
        <v>2924491731.1665206</v>
      </c>
    </row>
    <row r="11" spans="1:5">
      <c r="A11" s="358">
        <v>3</v>
      </c>
      <c r="B11" s="361" t="s">
        <v>835</v>
      </c>
      <c r="C11" s="48">
        <v>0</v>
      </c>
      <c r="D11" s="48">
        <v>0</v>
      </c>
      <c r="E11" s="48">
        <v>0</v>
      </c>
    </row>
    <row r="12" spans="1:5">
      <c r="A12" s="358">
        <v>4</v>
      </c>
      <c r="B12" s="361" t="s">
        <v>836</v>
      </c>
      <c r="C12" s="82">
        <v>0</v>
      </c>
      <c r="D12" s="48">
        <v>0</v>
      </c>
      <c r="E12" s="82">
        <v>0</v>
      </c>
    </row>
    <row r="13" spans="1:5">
      <c r="A13" s="358" t="s">
        <v>837</v>
      </c>
      <c r="B13" s="361" t="s">
        <v>838</v>
      </c>
      <c r="C13" s="48">
        <v>0</v>
      </c>
      <c r="D13" s="48">
        <v>0</v>
      </c>
      <c r="E13" s="48">
        <v>0</v>
      </c>
    </row>
    <row r="14" spans="1:5">
      <c r="A14" s="358">
        <v>5</v>
      </c>
      <c r="B14" s="361" t="s">
        <v>839</v>
      </c>
      <c r="C14" s="48">
        <v>0</v>
      </c>
      <c r="D14" s="48">
        <v>0</v>
      </c>
      <c r="E14" s="48">
        <v>0</v>
      </c>
    </row>
    <row r="15" spans="1:5">
      <c r="A15" s="358">
        <v>6</v>
      </c>
      <c r="B15" s="360" t="s">
        <v>840</v>
      </c>
      <c r="C15" s="48">
        <v>1825734468.8766737</v>
      </c>
      <c r="D15" s="48">
        <v>3245888971.0244675</v>
      </c>
      <c r="E15" s="48">
        <v>146058757.51013389</v>
      </c>
    </row>
    <row r="16" spans="1:5">
      <c r="A16" s="358">
        <v>7</v>
      </c>
      <c r="B16" s="361" t="s">
        <v>834</v>
      </c>
      <c r="C16" s="48">
        <v>562066735.56371319</v>
      </c>
      <c r="D16" s="48">
        <v>1254684302.1859846</v>
      </c>
      <c r="E16" s="48">
        <v>44965338.845097058</v>
      </c>
    </row>
    <row r="17" spans="1:5">
      <c r="A17" s="358">
        <v>8</v>
      </c>
      <c r="B17" s="361" t="s">
        <v>841</v>
      </c>
      <c r="C17" s="48">
        <v>0</v>
      </c>
      <c r="D17" s="48">
        <v>0</v>
      </c>
      <c r="E17" s="48">
        <v>0</v>
      </c>
    </row>
    <row r="18" spans="1:5">
      <c r="A18" s="358" t="s">
        <v>398</v>
      </c>
      <c r="B18" s="361" t="s">
        <v>842</v>
      </c>
      <c r="C18" s="82">
        <v>0</v>
      </c>
      <c r="D18" s="48">
        <v>0</v>
      </c>
      <c r="E18" s="82">
        <v>0</v>
      </c>
    </row>
    <row r="19" spans="1:5">
      <c r="A19" s="358" t="s">
        <v>843</v>
      </c>
      <c r="B19" s="361" t="s">
        <v>844</v>
      </c>
      <c r="C19" s="48">
        <v>1263667733.3129606</v>
      </c>
      <c r="D19" s="48">
        <v>1991204668.8384829</v>
      </c>
      <c r="E19" s="48">
        <v>101093418.66503686</v>
      </c>
    </row>
    <row r="20" spans="1:5">
      <c r="A20" s="358">
        <v>9</v>
      </c>
      <c r="B20" s="361" t="s">
        <v>845</v>
      </c>
      <c r="C20" s="48">
        <v>0</v>
      </c>
      <c r="D20" s="48">
        <v>0</v>
      </c>
      <c r="E20" s="48">
        <v>0</v>
      </c>
    </row>
    <row r="21" spans="1:5">
      <c r="A21" s="358">
        <v>10</v>
      </c>
      <c r="B21" s="361" t="s">
        <v>846</v>
      </c>
      <c r="C21" s="13"/>
      <c r="D21" s="13"/>
      <c r="E21" s="13"/>
    </row>
    <row r="22" spans="1:5">
      <c r="A22" s="358">
        <v>11</v>
      </c>
      <c r="B22" s="361" t="s">
        <v>846</v>
      </c>
      <c r="C22" s="13"/>
      <c r="D22" s="13"/>
      <c r="E22" s="13"/>
    </row>
    <row r="23" spans="1:5">
      <c r="A23" s="358">
        <v>12</v>
      </c>
      <c r="B23" s="361" t="s">
        <v>846</v>
      </c>
      <c r="C23" s="13"/>
      <c r="D23" s="13"/>
      <c r="E23" s="13"/>
    </row>
    <row r="24" spans="1:5">
      <c r="A24" s="358">
        <v>13</v>
      </c>
      <c r="B24" s="361" t="s">
        <v>846</v>
      </c>
      <c r="C24" s="13"/>
      <c r="D24" s="13"/>
      <c r="E24" s="13"/>
    </row>
    <row r="25" spans="1:5">
      <c r="A25" s="358">
        <v>14</v>
      </c>
      <c r="B25" s="361" t="s">
        <v>846</v>
      </c>
      <c r="C25" s="13"/>
      <c r="D25" s="13"/>
      <c r="E25" s="13"/>
    </row>
    <row r="26" spans="1:5">
      <c r="A26" s="358">
        <v>15</v>
      </c>
      <c r="B26" s="360" t="s">
        <v>847</v>
      </c>
      <c r="C26" s="48">
        <v>0</v>
      </c>
      <c r="D26" s="48">
        <v>0</v>
      </c>
      <c r="E26" s="48">
        <v>0</v>
      </c>
    </row>
    <row r="27" spans="1:5">
      <c r="A27" s="358">
        <v>16</v>
      </c>
      <c r="B27" s="360" t="s">
        <v>848</v>
      </c>
      <c r="C27" s="48">
        <v>0</v>
      </c>
      <c r="D27" s="48">
        <v>0</v>
      </c>
      <c r="E27" s="48">
        <v>0</v>
      </c>
    </row>
    <row r="28" spans="1:5">
      <c r="A28" s="358">
        <v>17</v>
      </c>
      <c r="B28" s="360" t="s">
        <v>849</v>
      </c>
      <c r="C28" s="48"/>
      <c r="D28" s="48"/>
      <c r="E28" s="48"/>
    </row>
    <row r="29" spans="1:5">
      <c r="A29" s="358">
        <v>18</v>
      </c>
      <c r="B29" s="360" t="s">
        <v>850</v>
      </c>
      <c r="C29" s="48"/>
      <c r="D29" s="48"/>
      <c r="E29" s="48"/>
    </row>
    <row r="30" spans="1:5">
      <c r="A30" s="358">
        <v>19</v>
      </c>
      <c r="B30" s="360" t="s">
        <v>851</v>
      </c>
      <c r="C30" s="48"/>
      <c r="D30" s="48"/>
      <c r="E30" s="48"/>
    </row>
    <row r="31" spans="1:5">
      <c r="A31" s="358" t="s">
        <v>852</v>
      </c>
      <c r="B31" s="360" t="s">
        <v>853</v>
      </c>
      <c r="C31" s="48"/>
      <c r="D31" s="48"/>
      <c r="E31" s="48"/>
    </row>
    <row r="32" spans="1:5">
      <c r="A32" s="358">
        <v>20</v>
      </c>
      <c r="B32" s="360" t="s">
        <v>854</v>
      </c>
      <c r="C32" s="48">
        <v>0</v>
      </c>
      <c r="D32" s="48">
        <v>0</v>
      </c>
      <c r="E32" s="48">
        <v>0</v>
      </c>
    </row>
    <row r="33" spans="1:5">
      <c r="A33" s="358">
        <v>21</v>
      </c>
      <c r="B33" s="361" t="s">
        <v>834</v>
      </c>
      <c r="C33" s="48">
        <v>0</v>
      </c>
      <c r="D33" s="48">
        <v>0</v>
      </c>
      <c r="E33" s="48">
        <v>0</v>
      </c>
    </row>
    <row r="34" spans="1:5">
      <c r="A34" s="358">
        <v>22</v>
      </c>
      <c r="B34" s="361" t="s">
        <v>855</v>
      </c>
      <c r="C34" s="48">
        <v>0</v>
      </c>
      <c r="D34" s="48">
        <v>0</v>
      </c>
      <c r="E34" s="48">
        <v>0</v>
      </c>
    </row>
    <row r="35" spans="1:5">
      <c r="A35" s="358" t="s">
        <v>856</v>
      </c>
      <c r="B35" s="360" t="s">
        <v>857</v>
      </c>
      <c r="C35" s="48">
        <v>0</v>
      </c>
      <c r="D35" s="48">
        <v>0</v>
      </c>
      <c r="E35" s="48">
        <v>0</v>
      </c>
    </row>
    <row r="36" spans="1:5">
      <c r="A36" s="358">
        <v>23</v>
      </c>
      <c r="B36" s="360" t="s">
        <v>858</v>
      </c>
      <c r="C36" s="82">
        <v>262527010.76250035</v>
      </c>
      <c r="D36" s="48">
        <v>235614303.89374995</v>
      </c>
      <c r="E36" s="82">
        <v>21002160.861000028</v>
      </c>
    </row>
    <row r="37" spans="1:5">
      <c r="A37" s="358" t="s">
        <v>859</v>
      </c>
      <c r="B37" s="361" t="s">
        <v>860</v>
      </c>
      <c r="C37" s="48">
        <v>262527010.76250035</v>
      </c>
      <c r="D37" s="48">
        <v>235614303.89374995</v>
      </c>
      <c r="E37" s="48">
        <v>21002160.861000028</v>
      </c>
    </row>
    <row r="38" spans="1:5">
      <c r="A38" s="358" t="s">
        <v>861</v>
      </c>
      <c r="B38" s="361" t="s">
        <v>862</v>
      </c>
      <c r="C38" s="48">
        <v>0</v>
      </c>
      <c r="D38" s="48">
        <v>0</v>
      </c>
      <c r="E38" s="48">
        <v>0</v>
      </c>
    </row>
    <row r="39" spans="1:5">
      <c r="A39" s="358" t="s">
        <v>863</v>
      </c>
      <c r="B39" s="361" t="s">
        <v>864</v>
      </c>
      <c r="C39" s="48">
        <v>0</v>
      </c>
      <c r="D39" s="48">
        <v>0</v>
      </c>
      <c r="E39" s="48">
        <v>0</v>
      </c>
    </row>
    <row r="40" spans="1:5">
      <c r="A40" s="359">
        <v>24</v>
      </c>
      <c r="B40" s="362" t="s">
        <v>865</v>
      </c>
      <c r="C40" s="48">
        <v>0</v>
      </c>
      <c r="D40" s="48">
        <v>0</v>
      </c>
      <c r="E40" s="48">
        <v>0</v>
      </c>
    </row>
    <row r="41" spans="1:5">
      <c r="A41" s="358">
        <v>25</v>
      </c>
      <c r="B41" s="361" t="s">
        <v>846</v>
      </c>
      <c r="C41" s="13"/>
      <c r="D41" s="13"/>
      <c r="E41" s="13"/>
    </row>
    <row r="42" spans="1:5">
      <c r="A42" s="358">
        <v>26</v>
      </c>
      <c r="B42" s="361" t="s">
        <v>846</v>
      </c>
      <c r="C42" s="13"/>
      <c r="D42" s="13"/>
      <c r="E42" s="13"/>
    </row>
    <row r="43" spans="1:5">
      <c r="A43" s="358">
        <v>27</v>
      </c>
      <c r="B43" s="361" t="s">
        <v>846</v>
      </c>
      <c r="C43" s="13"/>
      <c r="D43" s="13"/>
      <c r="E43" s="13"/>
    </row>
    <row r="44" spans="1:5">
      <c r="A44" s="358">
        <v>28</v>
      </c>
      <c r="B44" s="361" t="s">
        <v>846</v>
      </c>
      <c r="C44" s="13"/>
      <c r="D44" s="13"/>
      <c r="E44" s="13"/>
    </row>
    <row r="45" spans="1:5">
      <c r="A45" s="359">
        <v>29</v>
      </c>
      <c r="B45" s="362" t="s">
        <v>175</v>
      </c>
      <c r="C45" s="48">
        <v>38644408119.220673</v>
      </c>
      <c r="D45" s="48">
        <v>37295905397.137421</v>
      </c>
      <c r="E45" s="48">
        <v>3091552649.5376539</v>
      </c>
    </row>
  </sheetData>
  <mergeCells count="3">
    <mergeCell ref="A1:B2"/>
    <mergeCell ref="C6:D6"/>
    <mergeCell ref="A6: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CD75-FE7B-47F6-864E-EFABE84D8953}">
  <dimension ref="A1:L10"/>
  <sheetViews>
    <sheetView showGridLines="0" zoomScale="90" zoomScaleNormal="90" workbookViewId="0">
      <selection activeCell="G10" sqref="G10"/>
    </sheetView>
  </sheetViews>
  <sheetFormatPr baseColWidth="10" defaultRowHeight="14.25"/>
  <cols>
    <col min="2" max="2" width="44.44140625" customWidth="1"/>
    <col min="3" max="3" width="52.33203125" customWidth="1"/>
  </cols>
  <sheetData>
    <row r="1" spans="1:12">
      <c r="A1" s="471" t="s">
        <v>694</v>
      </c>
      <c r="B1" s="471"/>
      <c r="C1" s="471"/>
      <c r="D1" s="471"/>
      <c r="E1" s="471"/>
      <c r="F1" s="471"/>
      <c r="G1" s="471"/>
      <c r="H1" s="471"/>
      <c r="I1" s="471"/>
      <c r="J1" s="471"/>
      <c r="K1" s="471"/>
      <c r="L1" s="471"/>
    </row>
    <row r="2" spans="1:12">
      <c r="A2" s="471"/>
      <c r="B2" s="471"/>
      <c r="C2" s="471"/>
      <c r="D2" s="471"/>
      <c r="E2" s="471"/>
      <c r="F2" s="471"/>
      <c r="G2" s="471"/>
      <c r="H2" s="471"/>
      <c r="I2" s="471"/>
      <c r="J2" s="471"/>
      <c r="K2" s="471"/>
      <c r="L2" s="471"/>
    </row>
    <row r="6" spans="1:12" ht="15" customHeight="1">
      <c r="A6" s="508" t="s">
        <v>579</v>
      </c>
      <c r="B6" s="509"/>
      <c r="C6" s="510"/>
    </row>
    <row r="7" spans="1:12" ht="330" customHeight="1">
      <c r="A7" s="388" t="s">
        <v>548</v>
      </c>
      <c r="B7" s="388" t="s">
        <v>960</v>
      </c>
      <c r="C7" s="377" t="s">
        <v>1081</v>
      </c>
    </row>
    <row r="8" spans="1:12" ht="90" customHeight="1">
      <c r="A8" s="337" t="s">
        <v>550</v>
      </c>
      <c r="B8" s="341" t="s">
        <v>961</v>
      </c>
      <c r="C8" s="377" t="s">
        <v>1062</v>
      </c>
    </row>
    <row r="9" spans="1:12" ht="102.2" customHeight="1">
      <c r="A9" s="337" t="s">
        <v>551</v>
      </c>
      <c r="B9" s="341" t="s">
        <v>962</v>
      </c>
      <c r="C9" s="377" t="s">
        <v>1113</v>
      </c>
    </row>
    <row r="10" spans="1:12" ht="102.75" customHeight="1">
      <c r="A10" s="337" t="s">
        <v>553</v>
      </c>
      <c r="B10" s="341" t="s">
        <v>963</v>
      </c>
      <c r="C10" s="377" t="s">
        <v>1082</v>
      </c>
    </row>
  </sheetData>
  <mergeCells count="2">
    <mergeCell ref="A6:C6"/>
    <mergeCell ref="A1: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F06-5AF3-447C-9ECE-E644AE591FCA}">
  <dimension ref="A1:J10"/>
  <sheetViews>
    <sheetView showGridLines="0" zoomScale="90" zoomScaleNormal="90" workbookViewId="0">
      <selection activeCell="L10" sqref="L10"/>
    </sheetView>
  </sheetViews>
  <sheetFormatPr baseColWidth="10" defaultRowHeight="14.25"/>
  <cols>
    <col min="2" max="2" width="29.21875" customWidth="1"/>
    <col min="3" max="3" width="82.109375" customWidth="1"/>
  </cols>
  <sheetData>
    <row r="1" spans="1:10">
      <c r="A1" s="471" t="s">
        <v>695</v>
      </c>
      <c r="B1" s="471"/>
      <c r="C1" s="471"/>
      <c r="D1" s="471"/>
      <c r="E1" s="471"/>
      <c r="F1" s="471"/>
      <c r="G1" s="471"/>
      <c r="H1" s="471"/>
      <c r="I1" s="471"/>
      <c r="J1" s="471"/>
    </row>
    <row r="2" spans="1:10">
      <c r="A2" s="471"/>
      <c r="B2" s="471"/>
      <c r="C2" s="471"/>
      <c r="D2" s="471"/>
      <c r="E2" s="471"/>
      <c r="F2" s="471"/>
      <c r="G2" s="471"/>
      <c r="H2" s="471"/>
      <c r="I2" s="471"/>
      <c r="J2" s="471"/>
    </row>
    <row r="6" spans="1:10" ht="15" customHeight="1">
      <c r="A6" s="511" t="s">
        <v>579</v>
      </c>
      <c r="B6" s="512"/>
      <c r="C6" s="513"/>
    </row>
    <row r="7" spans="1:10" ht="312" customHeight="1">
      <c r="A7" s="337" t="s">
        <v>548</v>
      </c>
      <c r="B7" s="338" t="s">
        <v>964</v>
      </c>
      <c r="C7" s="381" t="s">
        <v>1120</v>
      </c>
    </row>
    <row r="8" spans="1:10" ht="125.25" customHeight="1">
      <c r="A8" s="337" t="s">
        <v>550</v>
      </c>
      <c r="B8" s="338" t="s">
        <v>965</v>
      </c>
      <c r="C8" s="375" t="s">
        <v>1121</v>
      </c>
    </row>
    <row r="9" spans="1:10" ht="99.6" customHeight="1">
      <c r="A9" s="337" t="s">
        <v>551</v>
      </c>
      <c r="B9" s="338" t="s">
        <v>966</v>
      </c>
      <c r="C9" s="376" t="s">
        <v>51</v>
      </c>
    </row>
    <row r="10" spans="1:10" ht="138.75" customHeight="1">
      <c r="A10" s="337" t="s">
        <v>553</v>
      </c>
      <c r="B10" s="338" t="s">
        <v>967</v>
      </c>
      <c r="C10" s="376" t="s">
        <v>51</v>
      </c>
    </row>
  </sheetData>
  <mergeCells count="2">
    <mergeCell ref="A6:C6"/>
    <mergeCell ref="A1: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6F8C-6853-40B1-A555-0C317AA697A6}">
  <dimension ref="A1:P24"/>
  <sheetViews>
    <sheetView showGridLines="0" zoomScale="90" zoomScaleNormal="90" workbookViewId="0">
      <selection activeCell="K47" sqref="K47"/>
    </sheetView>
  </sheetViews>
  <sheetFormatPr baseColWidth="10" defaultRowHeight="14.25"/>
  <cols>
    <col min="2" max="2" width="16.44140625" customWidth="1"/>
    <col min="3" max="3" width="11.88671875" bestFit="1" customWidth="1"/>
    <col min="4" max="5" width="13.6640625" bestFit="1" customWidth="1"/>
    <col min="6" max="6" width="13.21875" customWidth="1"/>
    <col min="8" max="8" width="15.6640625" bestFit="1" customWidth="1"/>
  </cols>
  <sheetData>
    <row r="1" spans="1:16" ht="14.25" customHeight="1">
      <c r="A1" s="479" t="s">
        <v>543</v>
      </c>
      <c r="B1" s="479"/>
      <c r="C1" s="479"/>
      <c r="D1" s="479"/>
      <c r="E1" s="479"/>
      <c r="F1" s="282"/>
      <c r="G1" s="282"/>
      <c r="H1" s="282"/>
      <c r="I1" s="282"/>
      <c r="J1" s="282"/>
      <c r="K1" s="282"/>
      <c r="L1" s="282"/>
      <c r="M1" s="282"/>
      <c r="N1" s="282"/>
      <c r="O1" s="282"/>
      <c r="P1" s="282"/>
    </row>
    <row r="2" spans="1:16" ht="14.25" customHeight="1">
      <c r="A2" s="479"/>
      <c r="B2" s="479"/>
      <c r="C2" s="479"/>
      <c r="D2" s="479"/>
      <c r="E2" s="479"/>
      <c r="F2" s="282"/>
      <c r="G2" s="282"/>
      <c r="H2" s="282"/>
      <c r="I2" s="282"/>
      <c r="J2" s="282"/>
      <c r="K2" s="282"/>
      <c r="L2" s="282"/>
      <c r="M2" s="282"/>
      <c r="N2" s="282"/>
      <c r="O2" s="282"/>
      <c r="P2" s="282"/>
    </row>
    <row r="3" spans="1:16">
      <c r="A3" s="16"/>
      <c r="B3" s="2"/>
      <c r="C3" s="2"/>
      <c r="D3" s="2"/>
      <c r="E3" s="2"/>
      <c r="F3" s="2"/>
      <c r="G3" s="2"/>
      <c r="H3" s="2"/>
      <c r="I3" s="2"/>
      <c r="J3" s="2"/>
      <c r="K3" s="2"/>
      <c r="L3" s="2"/>
      <c r="M3" s="2"/>
      <c r="N3" s="2"/>
      <c r="O3" s="2"/>
      <c r="P3" s="2"/>
    </row>
    <row r="4" spans="1:16">
      <c r="A4" s="112">
        <f>AsOfDate</f>
        <v>45291</v>
      </c>
    </row>
    <row r="5" spans="1:16">
      <c r="A5" s="400" t="s">
        <v>417</v>
      </c>
      <c r="B5" s="384"/>
      <c r="C5" s="384"/>
    </row>
    <row r="6" spans="1:16">
      <c r="A6" s="69"/>
      <c r="B6" s="69"/>
      <c r="C6" s="69" t="s">
        <v>197</v>
      </c>
      <c r="D6" s="279" t="s">
        <v>198</v>
      </c>
      <c r="E6" s="279" t="s">
        <v>199</v>
      </c>
      <c r="F6" s="310" t="s">
        <v>200</v>
      </c>
      <c r="G6" s="69" t="s">
        <v>201</v>
      </c>
      <c r="H6" s="279" t="s">
        <v>202</v>
      </c>
      <c r="J6" s="300"/>
    </row>
    <row r="7" spans="1:16" ht="25.5">
      <c r="A7" s="69"/>
      <c r="B7" s="69"/>
      <c r="C7" s="303" t="s">
        <v>536</v>
      </c>
      <c r="D7" s="280"/>
      <c r="E7" s="280"/>
      <c r="F7" s="303"/>
      <c r="G7" s="303"/>
      <c r="H7" s="280"/>
    </row>
    <row r="8" spans="1:16" ht="25.5">
      <c r="A8" s="31"/>
      <c r="B8" s="31"/>
      <c r="C8" s="31" t="s">
        <v>537</v>
      </c>
      <c r="D8" s="283" t="s">
        <v>538</v>
      </c>
      <c r="E8" s="32" t="s">
        <v>539</v>
      </c>
      <c r="F8" s="309" t="s">
        <v>540</v>
      </c>
      <c r="G8" s="31" t="s">
        <v>541</v>
      </c>
      <c r="H8" s="283" t="s">
        <v>175</v>
      </c>
    </row>
    <row r="9" spans="1:16">
      <c r="A9" s="305">
        <v>1</v>
      </c>
      <c r="B9" s="308" t="s">
        <v>542</v>
      </c>
      <c r="C9" s="304">
        <v>0</v>
      </c>
      <c r="D9" s="304">
        <v>38188.221669999992</v>
      </c>
      <c r="E9" s="304">
        <v>908511.34849</v>
      </c>
      <c r="F9" s="304">
        <v>97314582.429839998</v>
      </c>
      <c r="G9" s="304">
        <v>0</v>
      </c>
      <c r="H9" s="304">
        <v>98261282</v>
      </c>
    </row>
    <row r="10" spans="1:16">
      <c r="A10" s="305">
        <v>2</v>
      </c>
      <c r="B10" s="306" t="s">
        <v>292</v>
      </c>
      <c r="C10" s="304">
        <v>0</v>
      </c>
      <c r="D10" s="304">
        <v>8266841</v>
      </c>
      <c r="E10" s="304">
        <v>9583228</v>
      </c>
      <c r="F10" s="304">
        <v>89130</v>
      </c>
      <c r="G10" s="304">
        <v>0</v>
      </c>
      <c r="H10" s="304">
        <f>SUM(C10:G10)</f>
        <v>17939199</v>
      </c>
    </row>
    <row r="11" spans="1:16">
      <c r="A11" s="305">
        <v>3</v>
      </c>
      <c r="B11" s="307" t="s">
        <v>175</v>
      </c>
      <c r="C11" s="304">
        <f>SUM(C9:C10)</f>
        <v>0</v>
      </c>
      <c r="D11" s="304">
        <f t="shared" ref="D11:G11" si="0">SUM(D9:D10)</f>
        <v>8305029.2216699999</v>
      </c>
      <c r="E11" s="304">
        <f t="shared" si="0"/>
        <v>10491739.34849</v>
      </c>
      <c r="F11" s="304">
        <f t="shared" si="0"/>
        <v>97403712.429839998</v>
      </c>
      <c r="G11" s="304">
        <f t="shared" si="0"/>
        <v>0</v>
      </c>
      <c r="H11" s="304">
        <f>SUM(H9:H10)</f>
        <v>116200481</v>
      </c>
    </row>
    <row r="18" spans="8:8">
      <c r="H18" s="435"/>
    </row>
    <row r="19" spans="8:8">
      <c r="H19" s="435"/>
    </row>
    <row r="20" spans="8:8">
      <c r="H20" s="435"/>
    </row>
    <row r="21" spans="8:8">
      <c r="H21" s="436"/>
    </row>
    <row r="22" spans="8:8">
      <c r="H22" s="436"/>
    </row>
    <row r="23" spans="8:8">
      <c r="H23" s="436"/>
    </row>
    <row r="24" spans="8:8">
      <c r="H24" s="436"/>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A911-FDB4-4264-A6F7-6FEED13DFF77}">
  <dimension ref="A1:E11"/>
  <sheetViews>
    <sheetView showGridLines="0" zoomScale="90" zoomScaleNormal="90" workbookViewId="0">
      <selection activeCell="F7" sqref="F7"/>
    </sheetView>
  </sheetViews>
  <sheetFormatPr baseColWidth="10" defaultRowHeight="14.25"/>
  <cols>
    <col min="3" max="3" width="41.6640625" customWidth="1"/>
    <col min="4" max="4" width="44.44140625" customWidth="1"/>
  </cols>
  <sheetData>
    <row r="1" spans="1:5">
      <c r="A1" s="479" t="s">
        <v>720</v>
      </c>
      <c r="B1" s="479"/>
      <c r="C1" s="479"/>
      <c r="D1" s="479"/>
      <c r="E1" s="479"/>
    </row>
    <row r="2" spans="1:5">
      <c r="A2" s="479"/>
      <c r="B2" s="479"/>
      <c r="C2" s="479"/>
      <c r="D2" s="479"/>
      <c r="E2" s="479"/>
    </row>
    <row r="6" spans="1:5">
      <c r="A6" s="337" t="s">
        <v>544</v>
      </c>
      <c r="B6" s="337" t="s">
        <v>545</v>
      </c>
      <c r="C6" s="341" t="s">
        <v>573</v>
      </c>
      <c r="D6" s="357"/>
    </row>
    <row r="7" spans="1:5" ht="409.5" customHeight="1">
      <c r="A7" s="337" t="s">
        <v>968</v>
      </c>
      <c r="B7" s="337" t="s">
        <v>548</v>
      </c>
      <c r="C7" s="341" t="s">
        <v>969</v>
      </c>
      <c r="D7" s="377" t="s">
        <v>1114</v>
      </c>
    </row>
    <row r="8" spans="1:5" ht="102.2" customHeight="1">
      <c r="A8" s="337" t="s">
        <v>970</v>
      </c>
      <c r="B8" s="337" t="s">
        <v>550</v>
      </c>
      <c r="C8" s="341" t="s">
        <v>971</v>
      </c>
      <c r="D8" s="377" t="s">
        <v>1115</v>
      </c>
    </row>
    <row r="9" spans="1:5" ht="57" customHeight="1">
      <c r="A9" s="337" t="s">
        <v>972</v>
      </c>
      <c r="B9" s="337" t="s">
        <v>551</v>
      </c>
      <c r="C9" s="341" t="s">
        <v>973</v>
      </c>
      <c r="D9" s="377" t="s">
        <v>1122</v>
      </c>
    </row>
    <row r="10" spans="1:5" ht="105.75" customHeight="1">
      <c r="A10" s="337" t="s">
        <v>974</v>
      </c>
      <c r="B10" s="337" t="s">
        <v>553</v>
      </c>
      <c r="C10" s="341" t="s">
        <v>975</v>
      </c>
      <c r="D10" s="376" t="s">
        <v>51</v>
      </c>
    </row>
    <row r="11" spans="1:5" ht="64.150000000000006" customHeight="1">
      <c r="A11" s="337" t="s">
        <v>976</v>
      </c>
      <c r="B11" s="337" t="s">
        <v>568</v>
      </c>
      <c r="C11" s="341" t="s">
        <v>977</v>
      </c>
      <c r="D11" s="377" t="s">
        <v>1072</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4F54-3DE9-4FDE-8C9D-048802D4FF5E}">
  <dimension ref="A1:I10"/>
  <sheetViews>
    <sheetView showGridLines="0" zoomScale="90" zoomScaleNormal="90" workbookViewId="0">
      <selection activeCell="D10" sqref="D10"/>
    </sheetView>
  </sheetViews>
  <sheetFormatPr baseColWidth="10" defaultRowHeight="14.25"/>
  <cols>
    <col min="3" max="3" width="47.6640625" customWidth="1"/>
    <col min="4" max="4" width="44.88671875" customWidth="1"/>
  </cols>
  <sheetData>
    <row r="1" spans="1:9" ht="14.25" customHeight="1">
      <c r="A1" s="471" t="s">
        <v>725</v>
      </c>
      <c r="B1" s="471"/>
      <c r="C1" s="471"/>
      <c r="D1" s="471"/>
      <c r="E1" s="471"/>
      <c r="F1" s="471"/>
      <c r="G1" s="471"/>
      <c r="H1" s="471"/>
      <c r="I1" s="471"/>
    </row>
    <row r="2" spans="1:9" ht="14.25" customHeight="1">
      <c r="A2" s="471"/>
      <c r="B2" s="471"/>
      <c r="C2" s="471"/>
      <c r="D2" s="471"/>
      <c r="E2" s="471"/>
      <c r="F2" s="471"/>
      <c r="G2" s="471"/>
      <c r="H2" s="471"/>
      <c r="I2" s="471"/>
    </row>
    <row r="6" spans="1:9">
      <c r="A6" s="333" t="s">
        <v>544</v>
      </c>
      <c r="B6" s="333" t="s">
        <v>545</v>
      </c>
      <c r="C6" s="333" t="s">
        <v>546</v>
      </c>
      <c r="D6" s="364" t="s">
        <v>546</v>
      </c>
    </row>
    <row r="7" spans="1:9" ht="93" customHeight="1">
      <c r="A7" s="333" t="s">
        <v>888</v>
      </c>
      <c r="B7" s="363" t="s">
        <v>548</v>
      </c>
      <c r="C7" s="365" t="s">
        <v>889</v>
      </c>
      <c r="D7" s="366" t="s">
        <v>890</v>
      </c>
    </row>
    <row r="8" spans="1:9" ht="128.25" customHeight="1">
      <c r="A8" s="333" t="s">
        <v>891</v>
      </c>
      <c r="B8" s="363" t="s">
        <v>550</v>
      </c>
      <c r="C8" s="365" t="s">
        <v>892</v>
      </c>
      <c r="D8" s="366" t="s">
        <v>893</v>
      </c>
    </row>
    <row r="9" spans="1:9" ht="61.5" customHeight="1">
      <c r="A9" s="333" t="s">
        <v>894</v>
      </c>
      <c r="B9" s="363" t="s">
        <v>895</v>
      </c>
      <c r="C9" s="365" t="s">
        <v>896</v>
      </c>
      <c r="D9" s="366" t="s">
        <v>1159</v>
      </c>
    </row>
    <row r="10" spans="1:9" ht="82.15" customHeight="1">
      <c r="A10" s="333" t="s">
        <v>897</v>
      </c>
      <c r="B10" s="363" t="s">
        <v>553</v>
      </c>
      <c r="C10" s="365" t="s">
        <v>898</v>
      </c>
      <c r="D10" s="366" t="s">
        <v>899</v>
      </c>
    </row>
  </sheetData>
  <mergeCells count="1">
    <mergeCell ref="A1:I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29"/>
  <sheetViews>
    <sheetView showGridLines="0" zoomScale="90" zoomScaleNormal="90" workbookViewId="0">
      <selection activeCell="E31" sqref="E31"/>
    </sheetView>
  </sheetViews>
  <sheetFormatPr baseColWidth="10" defaultRowHeight="14.25"/>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c r="A1" s="471" t="s">
        <v>343</v>
      </c>
      <c r="B1" s="471"/>
      <c r="C1" s="471"/>
      <c r="D1" s="471"/>
      <c r="E1" s="471"/>
      <c r="F1" s="471"/>
      <c r="G1" s="471"/>
      <c r="H1" s="471"/>
      <c r="I1" s="471"/>
      <c r="J1" s="471"/>
      <c r="K1" s="471"/>
      <c r="L1" s="2"/>
      <c r="M1" s="2"/>
      <c r="N1" s="2"/>
      <c r="O1" s="2"/>
      <c r="P1" s="2"/>
      <c r="Q1" s="2"/>
      <c r="R1" s="2"/>
      <c r="S1" s="2"/>
      <c r="T1" s="2"/>
      <c r="U1" s="2"/>
      <c r="V1" s="2"/>
      <c r="W1" s="2"/>
      <c r="X1" s="2"/>
    </row>
    <row r="2" spans="1:24">
      <c r="A2" s="471"/>
      <c r="B2" s="471"/>
      <c r="C2" s="471"/>
      <c r="D2" s="471"/>
      <c r="E2" s="471"/>
      <c r="F2" s="471"/>
      <c r="G2" s="471"/>
      <c r="H2" s="471"/>
      <c r="I2" s="471"/>
      <c r="J2" s="471"/>
      <c r="K2" s="471"/>
      <c r="L2" s="2"/>
      <c r="M2" s="2"/>
      <c r="N2" s="2"/>
      <c r="O2" s="2"/>
      <c r="P2" s="2"/>
      <c r="Q2" s="2"/>
      <c r="R2" s="2"/>
      <c r="S2" s="2"/>
      <c r="T2" s="2"/>
      <c r="U2" s="2"/>
      <c r="V2" s="2"/>
      <c r="W2" s="2"/>
      <c r="X2" s="2"/>
    </row>
    <row r="3" spans="1:24">
      <c r="A3" s="239"/>
      <c r="B3" s="240"/>
      <c r="C3" s="2"/>
      <c r="D3" s="2"/>
      <c r="E3" s="2"/>
      <c r="F3" s="2"/>
      <c r="G3" s="2"/>
      <c r="H3" s="2"/>
      <c r="I3" s="2"/>
      <c r="J3" s="2"/>
      <c r="K3" s="2"/>
      <c r="L3" s="2"/>
      <c r="M3" s="2"/>
      <c r="N3" s="2"/>
      <c r="O3" s="2"/>
      <c r="P3" s="2"/>
      <c r="Q3" s="2"/>
      <c r="R3" s="2"/>
      <c r="S3" s="2"/>
      <c r="T3" s="2"/>
      <c r="U3" s="2"/>
      <c r="V3" s="2"/>
      <c r="W3" s="2"/>
      <c r="X3" s="2"/>
    </row>
    <row r="4" spans="1:24">
      <c r="A4" s="2"/>
      <c r="B4" s="2"/>
      <c r="C4" s="2"/>
      <c r="D4" s="2"/>
      <c r="E4" s="2"/>
      <c r="F4" s="2"/>
      <c r="G4" s="2"/>
      <c r="H4" s="2"/>
      <c r="I4" s="2"/>
      <c r="J4" s="2"/>
      <c r="K4" s="2"/>
      <c r="L4" s="2"/>
      <c r="M4" s="2"/>
      <c r="N4" s="2"/>
      <c r="O4" s="2"/>
      <c r="P4" s="2"/>
      <c r="Q4" s="2"/>
      <c r="R4" s="2"/>
      <c r="S4" s="2"/>
      <c r="T4" s="2"/>
      <c r="U4" s="2"/>
      <c r="V4" s="2"/>
      <c r="W4" s="2"/>
      <c r="X4" s="2"/>
    </row>
    <row r="5" spans="1:24">
      <c r="B5" s="2"/>
      <c r="C5" s="2"/>
      <c r="D5" s="2"/>
      <c r="E5" s="2"/>
      <c r="F5" s="2"/>
      <c r="G5" s="2"/>
      <c r="H5" s="2"/>
      <c r="I5" s="2"/>
      <c r="J5" s="2"/>
      <c r="K5" s="2"/>
      <c r="L5" s="2"/>
      <c r="M5" s="2"/>
      <c r="N5" s="2"/>
      <c r="O5" s="2"/>
      <c r="P5" s="2"/>
      <c r="Q5" s="2"/>
      <c r="R5" s="2"/>
      <c r="S5" s="2"/>
      <c r="T5" s="2"/>
      <c r="U5" s="2"/>
      <c r="V5" s="2"/>
      <c r="W5" s="2"/>
      <c r="X5" s="2"/>
    </row>
    <row r="6" spans="1:24">
      <c r="A6" s="111"/>
      <c r="B6" s="2"/>
      <c r="C6" s="2"/>
      <c r="D6" s="2"/>
      <c r="E6" s="2"/>
      <c r="F6" s="2"/>
      <c r="G6" s="2"/>
      <c r="H6" s="2"/>
      <c r="I6" s="2"/>
      <c r="J6" s="2"/>
      <c r="K6" s="2"/>
      <c r="L6" s="2"/>
      <c r="M6" s="2"/>
      <c r="N6" s="2"/>
      <c r="O6" s="2"/>
      <c r="P6" s="2"/>
      <c r="Q6" s="2"/>
      <c r="R6" s="2"/>
      <c r="S6" s="2"/>
      <c r="T6" s="2"/>
      <c r="U6" s="2"/>
      <c r="V6" s="2"/>
      <c r="W6" s="2"/>
      <c r="X6" s="2"/>
    </row>
    <row r="7" spans="1:24" ht="20.25" customHeight="1">
      <c r="A7" s="400" t="s">
        <v>417</v>
      </c>
      <c r="B7" s="402"/>
      <c r="C7" s="402"/>
      <c r="D7" s="402"/>
      <c r="E7" s="402"/>
      <c r="F7" s="402"/>
      <c r="G7" s="402"/>
      <c r="H7" s="402"/>
      <c r="I7" s="2"/>
      <c r="J7" s="2"/>
      <c r="K7" s="2"/>
      <c r="L7" s="2"/>
      <c r="M7" s="2"/>
      <c r="N7" s="2"/>
      <c r="O7" s="2"/>
      <c r="P7" s="2"/>
      <c r="Q7" s="2"/>
      <c r="R7" s="2"/>
      <c r="S7" s="2"/>
      <c r="T7" s="2"/>
      <c r="U7" s="2"/>
      <c r="V7" s="2"/>
      <c r="W7" s="2"/>
      <c r="X7" s="2"/>
    </row>
    <row r="8" spans="1:24">
      <c r="A8" s="515"/>
      <c r="B8" s="515" t="s">
        <v>196</v>
      </c>
      <c r="C8" s="58" t="s">
        <v>197</v>
      </c>
      <c r="D8" s="58" t="s">
        <v>198</v>
      </c>
      <c r="E8" s="58" t="s">
        <v>199</v>
      </c>
      <c r="F8" s="58" t="s">
        <v>200</v>
      </c>
      <c r="G8" s="58" t="s">
        <v>201</v>
      </c>
      <c r="H8" s="59" t="s">
        <v>202</v>
      </c>
      <c r="I8" s="2"/>
      <c r="J8" s="2"/>
      <c r="K8" s="2"/>
      <c r="L8" s="2"/>
      <c r="M8" s="2"/>
      <c r="N8" s="2"/>
      <c r="O8" s="2"/>
      <c r="P8" s="2"/>
      <c r="Q8" s="2"/>
      <c r="R8" s="2"/>
      <c r="S8" s="2"/>
      <c r="T8" s="2"/>
      <c r="U8" s="2"/>
      <c r="V8" s="2"/>
      <c r="W8" s="2"/>
      <c r="X8" s="2"/>
    </row>
    <row r="9" spans="1:24" ht="42.75" customHeight="1">
      <c r="A9" s="482"/>
      <c r="B9" s="482"/>
      <c r="C9" s="482" t="s">
        <v>203</v>
      </c>
      <c r="D9" s="482"/>
      <c r="E9" s="482" t="s">
        <v>204</v>
      </c>
      <c r="F9" s="482"/>
      <c r="G9" s="482" t="s">
        <v>205</v>
      </c>
      <c r="H9" s="514"/>
      <c r="I9" s="2"/>
      <c r="J9" s="2"/>
      <c r="K9" s="2"/>
      <c r="L9" s="2"/>
      <c r="M9" s="2"/>
      <c r="N9" s="2"/>
      <c r="O9" s="2"/>
      <c r="P9" s="2"/>
      <c r="Q9" s="2"/>
      <c r="R9" s="2"/>
      <c r="S9" s="2"/>
      <c r="T9" s="2"/>
      <c r="U9" s="2"/>
      <c r="V9" s="2"/>
      <c r="W9" s="2"/>
      <c r="X9" s="2"/>
    </row>
    <row r="10" spans="1:24" ht="75" customHeight="1">
      <c r="A10" s="516"/>
      <c r="B10" s="516"/>
      <c r="C10" s="34" t="s">
        <v>206</v>
      </c>
      <c r="D10" s="34" t="s">
        <v>207</v>
      </c>
      <c r="E10" s="34" t="s">
        <v>206</v>
      </c>
      <c r="F10" s="34" t="s">
        <v>207</v>
      </c>
      <c r="G10" s="34" t="s">
        <v>208</v>
      </c>
      <c r="H10" s="35" t="s">
        <v>209</v>
      </c>
      <c r="I10" s="2"/>
      <c r="J10" s="2"/>
      <c r="K10" s="2"/>
      <c r="L10" s="2"/>
      <c r="M10" s="2"/>
      <c r="N10" s="2"/>
      <c r="O10" s="2"/>
      <c r="P10" s="2"/>
      <c r="Q10" s="2"/>
      <c r="R10" s="2"/>
      <c r="S10" s="2"/>
      <c r="T10" s="2"/>
      <c r="U10" s="2"/>
      <c r="V10" s="2"/>
      <c r="W10" s="2"/>
      <c r="X10" s="2"/>
    </row>
    <row r="11" spans="1:24">
      <c r="A11" s="40">
        <v>1</v>
      </c>
      <c r="B11" s="40" t="s">
        <v>210</v>
      </c>
      <c r="C11" s="106">
        <v>1809614.0116666667</v>
      </c>
      <c r="D11" s="106"/>
      <c r="E11" s="106">
        <v>1809614.0116666667</v>
      </c>
      <c r="F11" s="106"/>
      <c r="G11" s="99">
        <v>0</v>
      </c>
      <c r="H11" s="107">
        <v>0</v>
      </c>
      <c r="I11" s="57"/>
      <c r="J11" s="2"/>
      <c r="K11" s="2"/>
      <c r="L11" s="2"/>
      <c r="M11" s="2"/>
      <c r="N11" s="2"/>
      <c r="O11" s="2"/>
      <c r="P11" s="2"/>
      <c r="Q11" s="2"/>
      <c r="R11" s="2"/>
      <c r="S11" s="2"/>
      <c r="T11" s="2"/>
      <c r="U11" s="2"/>
      <c r="V11" s="2"/>
      <c r="W11" s="2"/>
      <c r="X11" s="2"/>
    </row>
    <row r="12" spans="1:24">
      <c r="A12" s="41">
        <v>2</v>
      </c>
      <c r="B12" s="41" t="s">
        <v>211</v>
      </c>
      <c r="C12" s="106">
        <v>5218281.8235035352</v>
      </c>
      <c r="D12" s="106"/>
      <c r="E12" s="106">
        <v>5218281.8235035352</v>
      </c>
      <c r="F12" s="106"/>
      <c r="G12" s="99">
        <v>1002130.9967007071</v>
      </c>
      <c r="H12" s="107">
        <v>0.19204232937114157</v>
      </c>
      <c r="J12" s="2"/>
      <c r="K12" s="2"/>
      <c r="L12" s="2"/>
      <c r="M12" s="2"/>
      <c r="N12" s="2"/>
      <c r="O12" s="2"/>
      <c r="P12" s="2"/>
      <c r="Q12" s="2"/>
      <c r="R12" s="2"/>
      <c r="S12" s="2"/>
      <c r="T12" s="2"/>
      <c r="U12" s="2"/>
      <c r="V12" s="2"/>
      <c r="W12" s="2"/>
      <c r="X12" s="2"/>
    </row>
    <row r="13" spans="1:24">
      <c r="A13" s="41">
        <v>3</v>
      </c>
      <c r="B13" s="41" t="s">
        <v>212</v>
      </c>
      <c r="C13" s="106">
        <v>728602.8175777779</v>
      </c>
      <c r="D13" s="106"/>
      <c r="E13" s="106">
        <v>728602.8175777779</v>
      </c>
      <c r="F13" s="106"/>
      <c r="G13" s="99">
        <v>0</v>
      </c>
      <c r="H13" s="107">
        <v>0</v>
      </c>
      <c r="I13" s="57"/>
      <c r="J13" s="2"/>
      <c r="K13" s="2"/>
      <c r="L13" s="2"/>
      <c r="M13" s="2"/>
      <c r="N13" s="2"/>
      <c r="O13" s="2"/>
      <c r="P13" s="2"/>
      <c r="Q13" s="2"/>
      <c r="R13" s="2"/>
      <c r="S13" s="2"/>
      <c r="T13" s="2"/>
      <c r="U13" s="2"/>
      <c r="V13" s="2"/>
      <c r="W13" s="2"/>
      <c r="X13" s="2"/>
    </row>
    <row r="14" spans="1:24">
      <c r="A14" s="41">
        <v>4</v>
      </c>
      <c r="B14" s="41" t="s">
        <v>213</v>
      </c>
      <c r="C14" s="106">
        <v>759046.65159999998</v>
      </c>
      <c r="D14" s="106"/>
      <c r="E14" s="106">
        <v>759046.65159999998</v>
      </c>
      <c r="F14" s="106"/>
      <c r="G14" s="99"/>
      <c r="H14" s="107">
        <v>0</v>
      </c>
      <c r="I14" s="57"/>
      <c r="J14" s="2"/>
      <c r="K14" s="2"/>
      <c r="L14" s="2"/>
      <c r="M14" s="2"/>
      <c r="N14" s="2"/>
      <c r="O14" s="2"/>
      <c r="P14" s="2"/>
      <c r="Q14" s="2"/>
      <c r="R14" s="2"/>
      <c r="S14" s="2"/>
      <c r="T14" s="2"/>
      <c r="U14" s="2"/>
      <c r="V14" s="2"/>
      <c r="W14" s="2"/>
      <c r="X14" s="2"/>
    </row>
    <row r="15" spans="1:24">
      <c r="A15" s="41">
        <v>5</v>
      </c>
      <c r="B15" s="41" t="s">
        <v>214</v>
      </c>
      <c r="C15" s="106">
        <v>877190.02911316976</v>
      </c>
      <c r="D15" s="106"/>
      <c r="E15" s="106">
        <v>877190.02911316976</v>
      </c>
      <c r="F15" s="106"/>
      <c r="G15" s="99"/>
      <c r="H15" s="107">
        <v>0</v>
      </c>
      <c r="I15" s="57"/>
      <c r="J15" s="2"/>
      <c r="K15" s="2"/>
      <c r="L15" s="2"/>
      <c r="M15" s="2"/>
      <c r="N15" s="2"/>
      <c r="O15" s="2"/>
      <c r="P15" s="2"/>
      <c r="Q15" s="2"/>
      <c r="R15" s="2"/>
      <c r="S15" s="2"/>
      <c r="T15" s="2"/>
      <c r="U15" s="2"/>
      <c r="V15" s="2"/>
      <c r="W15" s="2"/>
      <c r="X15" s="2"/>
    </row>
    <row r="16" spans="1:24">
      <c r="A16" s="41">
        <v>6</v>
      </c>
      <c r="B16" s="41" t="s">
        <v>215</v>
      </c>
      <c r="C16" s="106">
        <v>3206962.7565894574</v>
      </c>
      <c r="D16" s="106"/>
      <c r="E16" s="106">
        <v>5001648.1615894577</v>
      </c>
      <c r="F16" s="106"/>
      <c r="G16" s="99">
        <v>1127423.9053817131</v>
      </c>
      <c r="H16" s="107">
        <v>0.22541047849783832</v>
      </c>
      <c r="J16" s="2"/>
      <c r="K16" s="2"/>
      <c r="L16" s="2"/>
      <c r="M16" s="2"/>
      <c r="N16" s="2"/>
      <c r="O16" s="2"/>
      <c r="P16" s="2"/>
      <c r="Q16" s="2"/>
      <c r="R16" s="2"/>
      <c r="S16" s="2"/>
      <c r="T16" s="2"/>
      <c r="U16" s="2"/>
      <c r="V16" s="2"/>
      <c r="W16" s="2"/>
      <c r="X16" s="2"/>
    </row>
    <row r="17" spans="1:24">
      <c r="A17" s="41">
        <v>7</v>
      </c>
      <c r="B17" s="41" t="s">
        <v>216</v>
      </c>
      <c r="C17" s="106">
        <v>61322.86262</v>
      </c>
      <c r="D17" s="106"/>
      <c r="E17" s="106">
        <v>61322.86262</v>
      </c>
      <c r="F17" s="106"/>
      <c r="G17" s="99">
        <v>61322.86262</v>
      </c>
      <c r="H17" s="107">
        <v>1</v>
      </c>
      <c r="J17" s="2"/>
      <c r="K17" s="2"/>
      <c r="L17" s="2"/>
      <c r="M17" s="2"/>
      <c r="N17" s="2"/>
      <c r="O17" s="2"/>
      <c r="P17" s="2"/>
      <c r="Q17" s="2"/>
      <c r="R17" s="2"/>
      <c r="S17" s="2"/>
      <c r="T17" s="2"/>
      <c r="U17" s="2"/>
      <c r="V17" s="2"/>
      <c r="W17" s="2"/>
      <c r="X17" s="2"/>
    </row>
    <row r="18" spans="1:24">
      <c r="A18" s="41">
        <v>8</v>
      </c>
      <c r="B18" s="41" t="s">
        <v>217</v>
      </c>
      <c r="C18" s="106">
        <v>38458.389457260695</v>
      </c>
      <c r="D18" s="106"/>
      <c r="E18" s="106">
        <v>38458.389457260695</v>
      </c>
      <c r="F18" s="106"/>
      <c r="G18" s="99">
        <v>28843.792092945521</v>
      </c>
      <c r="H18" s="107">
        <v>0.75</v>
      </c>
      <c r="J18" s="2"/>
      <c r="K18" s="2"/>
      <c r="L18" s="2"/>
      <c r="M18" s="2"/>
      <c r="N18" s="2"/>
      <c r="O18" s="2"/>
      <c r="P18" s="2"/>
      <c r="Q18" s="2"/>
      <c r="R18" s="2"/>
      <c r="S18" s="2"/>
      <c r="T18" s="2"/>
      <c r="U18" s="2"/>
      <c r="V18" s="2"/>
      <c r="W18" s="2"/>
      <c r="X18" s="2"/>
    </row>
    <row r="19" spans="1:24">
      <c r="A19" s="41">
        <v>9</v>
      </c>
      <c r="B19" s="41" t="s">
        <v>218</v>
      </c>
      <c r="C19" s="106">
        <v>98206326.200402766</v>
      </c>
      <c r="D19" s="106">
        <v>306721.95699999999</v>
      </c>
      <c r="E19" s="106">
        <v>98206326.200402766</v>
      </c>
      <c r="F19" s="106">
        <v>-1733341.0135999999</v>
      </c>
      <c r="G19" s="99">
        <v>33765544.815380961</v>
      </c>
      <c r="H19" s="107">
        <v>0.34999999999999992</v>
      </c>
      <c r="I19" s="57"/>
      <c r="J19" s="2"/>
      <c r="K19" s="2"/>
      <c r="L19" s="2"/>
      <c r="M19" s="2"/>
      <c r="N19" s="2"/>
      <c r="O19" s="2"/>
      <c r="P19" s="2"/>
      <c r="Q19" s="2"/>
      <c r="R19" s="2"/>
      <c r="S19" s="2"/>
      <c r="T19" s="2"/>
      <c r="U19" s="2"/>
      <c r="V19" s="2"/>
      <c r="W19" s="2"/>
      <c r="X19" s="2"/>
    </row>
    <row r="20" spans="1:24">
      <c r="A20" s="41">
        <v>10</v>
      </c>
      <c r="B20" s="41" t="s">
        <v>219</v>
      </c>
      <c r="C20" s="106">
        <v>16496.939409999999</v>
      </c>
      <c r="D20" s="106"/>
      <c r="E20" s="106">
        <v>16496.939409999999</v>
      </c>
      <c r="F20" s="106"/>
      <c r="G20" s="99">
        <v>16496.939409999999</v>
      </c>
      <c r="H20" s="107">
        <v>1</v>
      </c>
      <c r="I20" s="57"/>
      <c r="J20" s="2"/>
      <c r="K20" s="2"/>
      <c r="L20" s="2"/>
      <c r="M20" s="2"/>
      <c r="N20" s="2"/>
      <c r="O20" s="2"/>
      <c r="P20" s="2"/>
      <c r="Q20" s="2"/>
      <c r="R20" s="2"/>
      <c r="S20" s="2"/>
      <c r="T20" s="2"/>
      <c r="U20" s="2"/>
      <c r="V20" s="2"/>
      <c r="W20" s="2"/>
      <c r="X20" s="2"/>
    </row>
    <row r="21" spans="1:24">
      <c r="A21" s="41">
        <v>11</v>
      </c>
      <c r="B21" s="41" t="s">
        <v>220</v>
      </c>
      <c r="C21" s="106"/>
      <c r="D21" s="106"/>
      <c r="E21" s="106"/>
      <c r="F21" s="106"/>
      <c r="G21" s="99"/>
      <c r="H21" s="107">
        <v>0</v>
      </c>
      <c r="I21" s="57"/>
      <c r="J21" s="2"/>
      <c r="K21" s="2"/>
      <c r="L21" s="2"/>
      <c r="M21" s="2"/>
      <c r="N21" s="2"/>
      <c r="O21" s="2"/>
      <c r="P21" s="2"/>
      <c r="Q21" s="2"/>
      <c r="R21" s="2"/>
      <c r="S21" s="2"/>
      <c r="T21" s="2"/>
      <c r="U21" s="2"/>
      <c r="V21" s="2"/>
      <c r="W21" s="2"/>
      <c r="X21" s="2"/>
    </row>
    <row r="22" spans="1:24">
      <c r="A22" s="41">
        <v>12</v>
      </c>
      <c r="B22" s="41" t="s">
        <v>221</v>
      </c>
      <c r="C22" s="106">
        <v>8546464.1517888885</v>
      </c>
      <c r="D22" s="106"/>
      <c r="E22" s="106">
        <v>8546464.1517888885</v>
      </c>
      <c r="F22" s="106"/>
      <c r="G22" s="99">
        <v>854646.41517888894</v>
      </c>
      <c r="H22" s="107">
        <v>0.1</v>
      </c>
      <c r="J22" s="2"/>
      <c r="K22" s="2"/>
      <c r="L22" s="2"/>
      <c r="M22" s="2"/>
      <c r="N22" s="2"/>
      <c r="O22" s="2"/>
      <c r="P22" s="2"/>
      <c r="Q22" s="2"/>
      <c r="R22" s="2"/>
      <c r="S22" s="2"/>
      <c r="T22" s="2"/>
      <c r="U22" s="2"/>
      <c r="V22" s="2"/>
      <c r="W22" s="2"/>
      <c r="X22" s="2"/>
    </row>
    <row r="23" spans="1:24">
      <c r="A23" s="41">
        <v>13</v>
      </c>
      <c r="B23" s="41" t="s">
        <v>222</v>
      </c>
      <c r="C23" s="106"/>
      <c r="D23" s="106"/>
      <c r="E23" s="106"/>
      <c r="F23" s="106"/>
      <c r="G23" s="99"/>
      <c r="H23" s="107">
        <v>0</v>
      </c>
      <c r="I23" s="57"/>
      <c r="J23" s="2"/>
      <c r="K23" s="2"/>
      <c r="L23" s="2"/>
      <c r="M23" s="2"/>
      <c r="N23" s="2"/>
      <c r="O23" s="2"/>
      <c r="P23" s="2"/>
      <c r="Q23" s="2"/>
      <c r="R23" s="2"/>
      <c r="S23" s="2"/>
      <c r="T23" s="2"/>
      <c r="U23" s="2"/>
      <c r="V23" s="2"/>
      <c r="W23" s="2"/>
      <c r="X23" s="2"/>
    </row>
    <row r="24" spans="1:24">
      <c r="A24" s="41">
        <v>14</v>
      </c>
      <c r="B24" s="41" t="s">
        <v>223</v>
      </c>
      <c r="C24" s="106"/>
      <c r="D24" s="106"/>
      <c r="E24" s="106"/>
      <c r="F24" s="106"/>
      <c r="G24" s="99"/>
      <c r="H24" s="107">
        <v>0</v>
      </c>
      <c r="I24" s="57"/>
      <c r="J24" s="2"/>
      <c r="K24" s="2"/>
      <c r="L24" s="2"/>
      <c r="M24" s="2"/>
      <c r="N24" s="2"/>
      <c r="O24" s="2"/>
      <c r="P24" s="2"/>
      <c r="Q24" s="2"/>
      <c r="R24" s="2"/>
      <c r="S24" s="2"/>
      <c r="T24" s="2"/>
      <c r="U24" s="2"/>
      <c r="V24" s="2"/>
      <c r="W24" s="2"/>
      <c r="X24" s="2"/>
    </row>
    <row r="25" spans="1:24">
      <c r="A25" s="41">
        <v>15</v>
      </c>
      <c r="B25" s="41" t="s">
        <v>22</v>
      </c>
      <c r="C25" s="106"/>
      <c r="D25" s="106"/>
      <c r="E25" s="106"/>
      <c r="F25" s="106"/>
      <c r="G25" s="99"/>
      <c r="H25" s="107">
        <v>0</v>
      </c>
      <c r="I25" s="57"/>
      <c r="J25" s="2"/>
      <c r="K25" s="2"/>
      <c r="L25" s="2"/>
      <c r="M25" s="2"/>
      <c r="N25" s="2"/>
      <c r="O25" s="2"/>
      <c r="P25" s="2"/>
      <c r="Q25" s="2"/>
      <c r="R25" s="2"/>
      <c r="S25" s="2"/>
      <c r="T25" s="2"/>
      <c r="U25" s="2"/>
      <c r="V25" s="2"/>
      <c r="W25" s="2"/>
      <c r="X25" s="2"/>
    </row>
    <row r="26" spans="1:24">
      <c r="A26" s="41">
        <v>16</v>
      </c>
      <c r="B26" s="41" t="s">
        <v>224</v>
      </c>
      <c r="C26" s="99">
        <v>165999.57387999998</v>
      </c>
      <c r="D26" s="99"/>
      <c r="E26" s="99">
        <v>165999.57387999998</v>
      </c>
      <c r="F26" s="99"/>
      <c r="G26" s="99">
        <v>261803.64838000003</v>
      </c>
      <c r="H26" s="107">
        <v>1.5771344604128694</v>
      </c>
      <c r="J26" s="2"/>
      <c r="K26" s="2"/>
      <c r="L26" s="2"/>
      <c r="M26" s="2"/>
      <c r="N26" s="2"/>
      <c r="O26" s="2"/>
      <c r="P26" s="2"/>
      <c r="Q26" s="2"/>
      <c r="R26" s="2"/>
      <c r="S26" s="2"/>
      <c r="T26" s="2"/>
      <c r="U26" s="2"/>
      <c r="V26" s="2"/>
      <c r="W26" s="2"/>
      <c r="X26" s="2"/>
    </row>
    <row r="27" spans="1:24">
      <c r="A27" s="90">
        <v>17</v>
      </c>
      <c r="B27" s="90" t="s">
        <v>175</v>
      </c>
      <c r="C27" s="93">
        <v>119634766.20760952</v>
      </c>
      <c r="D27" s="93">
        <v>306721.95699999999</v>
      </c>
      <c r="E27" s="93">
        <v>121429451.61260952</v>
      </c>
      <c r="F27" s="93">
        <v>-1733341.0135999999</v>
      </c>
      <c r="G27" s="93">
        <v>37118213.375145212</v>
      </c>
      <c r="H27" s="94"/>
      <c r="I27" s="57"/>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I29" s="2"/>
      <c r="J29" s="2"/>
      <c r="K29" s="2"/>
      <c r="L29" s="2"/>
      <c r="M29" s="2"/>
      <c r="N29" s="2"/>
      <c r="O29" s="2"/>
      <c r="P29" s="2"/>
      <c r="Q29" s="2"/>
      <c r="R29" s="2"/>
      <c r="S29" s="2"/>
      <c r="T29" s="2"/>
      <c r="U29" s="2"/>
      <c r="V29" s="2"/>
      <c r="W29" s="2"/>
      <c r="X29" s="2"/>
    </row>
  </sheetData>
  <mergeCells count="6">
    <mergeCell ref="A1:K2"/>
    <mergeCell ref="C9:D9"/>
    <mergeCell ref="E9:F9"/>
    <mergeCell ref="G9:H9"/>
    <mergeCell ref="B8:B10"/>
    <mergeCell ref="A8:A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614B-206D-47C2-BB3C-AF1D695857D3}">
  <dimension ref="A1:T26"/>
  <sheetViews>
    <sheetView showGridLines="0" zoomScale="90" zoomScaleNormal="90" workbookViewId="0">
      <selection activeCell="K35" sqref="K35"/>
    </sheetView>
  </sheetViews>
  <sheetFormatPr baseColWidth="10" defaultRowHeight="14.25"/>
  <cols>
    <col min="1" max="1" width="10.109375" bestFit="1" customWidth="1"/>
    <col min="2" max="2" width="46.33203125" bestFit="1" customWidth="1"/>
    <col min="19" max="19" width="11.6640625" bestFit="1" customWidth="1"/>
    <col min="20" max="20" width="13.77734375" bestFit="1" customWidth="1"/>
  </cols>
  <sheetData>
    <row r="1" spans="1:20" ht="14.25" customHeight="1">
      <c r="A1" s="471" t="s">
        <v>339</v>
      </c>
      <c r="B1" s="471"/>
      <c r="C1" s="471"/>
      <c r="D1" s="471"/>
      <c r="E1" s="471"/>
      <c r="F1" s="471"/>
      <c r="G1" s="471"/>
      <c r="H1" s="471"/>
      <c r="I1" s="471"/>
      <c r="J1" s="471"/>
      <c r="K1" s="471"/>
    </row>
    <row r="2" spans="1:20" ht="14.25" customHeight="1">
      <c r="A2" s="471"/>
      <c r="B2" s="471"/>
      <c r="C2" s="471"/>
      <c r="D2" s="471"/>
      <c r="E2" s="471"/>
      <c r="F2" s="471"/>
      <c r="G2" s="471"/>
      <c r="H2" s="471"/>
      <c r="I2" s="471"/>
      <c r="J2" s="471"/>
      <c r="K2" s="471"/>
    </row>
    <row r="3" spans="1:20">
      <c r="A3" s="239"/>
      <c r="B3" s="240"/>
      <c r="C3" s="240"/>
      <c r="D3" s="2"/>
      <c r="E3" s="2"/>
      <c r="F3" s="2"/>
      <c r="G3" s="2"/>
      <c r="H3" s="2"/>
      <c r="I3" s="2"/>
      <c r="J3" s="2"/>
      <c r="K3" s="2"/>
    </row>
    <row r="6" spans="1:20">
      <c r="A6" s="111"/>
    </row>
    <row r="7" spans="1:20">
      <c r="A7" s="400" t="s">
        <v>417</v>
      </c>
      <c r="B7" s="133"/>
      <c r="C7" s="133"/>
      <c r="D7" s="133"/>
      <c r="E7" s="133"/>
      <c r="F7" s="133"/>
      <c r="G7" s="133"/>
      <c r="H7" s="133"/>
      <c r="I7" s="133"/>
      <c r="J7" s="133"/>
      <c r="K7" s="133"/>
      <c r="L7" s="133"/>
      <c r="M7" s="133"/>
      <c r="N7" s="133"/>
      <c r="O7" s="133"/>
      <c r="P7" s="133"/>
      <c r="Q7" s="133"/>
      <c r="R7" s="133"/>
      <c r="S7" s="133"/>
      <c r="T7" s="133"/>
    </row>
    <row r="8" spans="1:20">
      <c r="A8" s="117"/>
      <c r="B8" s="129" t="s">
        <v>196</v>
      </c>
      <c r="C8" s="117" t="s">
        <v>225</v>
      </c>
      <c r="D8" s="117"/>
      <c r="E8" s="135"/>
      <c r="F8" s="117"/>
      <c r="G8" s="117"/>
      <c r="H8" s="117"/>
      <c r="I8" s="117"/>
      <c r="J8" s="117"/>
      <c r="K8" s="117"/>
      <c r="L8" s="117"/>
      <c r="M8" s="117"/>
      <c r="N8" s="117"/>
      <c r="O8" s="117"/>
      <c r="P8" s="117"/>
      <c r="Q8" s="117"/>
      <c r="R8" s="117"/>
      <c r="S8" s="129" t="s">
        <v>175</v>
      </c>
      <c r="T8" s="131" t="s">
        <v>226</v>
      </c>
    </row>
    <row r="9" spans="1:20">
      <c r="A9" s="134"/>
      <c r="B9" s="130"/>
      <c r="C9" s="88">
        <v>0</v>
      </c>
      <c r="D9" s="88">
        <v>0.02</v>
      </c>
      <c r="E9" s="88">
        <v>0.04</v>
      </c>
      <c r="F9" s="89">
        <v>0.1</v>
      </c>
      <c r="G9" s="88">
        <v>0.2</v>
      </c>
      <c r="H9" s="88">
        <v>0.35</v>
      </c>
      <c r="I9" s="88">
        <v>0.5</v>
      </c>
      <c r="J9" s="88">
        <v>0.7</v>
      </c>
      <c r="K9" s="88">
        <v>0.75</v>
      </c>
      <c r="L9" s="88">
        <v>1</v>
      </c>
      <c r="M9" s="88">
        <v>1.5</v>
      </c>
      <c r="N9" s="88">
        <v>2.5</v>
      </c>
      <c r="O9" s="88">
        <v>3.7</v>
      </c>
      <c r="P9" s="88">
        <v>12.5</v>
      </c>
      <c r="Q9" s="130" t="s">
        <v>227</v>
      </c>
      <c r="R9" s="130" t="s">
        <v>228</v>
      </c>
      <c r="S9" s="130"/>
      <c r="T9" s="132"/>
    </row>
    <row r="10" spans="1:20">
      <c r="A10" s="40">
        <v>1</v>
      </c>
      <c r="B10" s="86" t="s">
        <v>210</v>
      </c>
      <c r="C10" s="99">
        <v>1809614.0116666667</v>
      </c>
      <c r="D10" s="100"/>
      <c r="E10" s="100"/>
      <c r="F10" s="100"/>
      <c r="G10" s="100"/>
      <c r="H10" s="100"/>
      <c r="I10" s="100"/>
      <c r="J10" s="100"/>
      <c r="K10" s="100"/>
      <c r="L10" s="100"/>
      <c r="M10" s="100"/>
      <c r="N10" s="100"/>
      <c r="O10" s="100"/>
      <c r="P10" s="100"/>
      <c r="Q10" s="100"/>
      <c r="R10" s="100"/>
      <c r="S10" s="99">
        <v>1809614.0116666667</v>
      </c>
      <c r="T10" s="100">
        <v>0</v>
      </c>
    </row>
    <row r="11" spans="1:20">
      <c r="A11" s="41">
        <v>2</v>
      </c>
      <c r="B11" s="87" t="s">
        <v>211</v>
      </c>
      <c r="C11" s="101">
        <v>207626.84</v>
      </c>
      <c r="D11" s="101"/>
      <c r="E11" s="101"/>
      <c r="F11" s="101"/>
      <c r="G11" s="101">
        <v>5010654.9835035354</v>
      </c>
      <c r="H11" s="101"/>
      <c r="I11" s="101"/>
      <c r="J11" s="101"/>
      <c r="K11" s="101"/>
      <c r="L11" s="101"/>
      <c r="M11" s="101"/>
      <c r="N11" s="101"/>
      <c r="O11" s="101"/>
      <c r="P11" s="101"/>
      <c r="Q11" s="101"/>
      <c r="R11" s="101"/>
      <c r="S11" s="99">
        <v>5218281.8235035352</v>
      </c>
      <c r="T11" s="101">
        <v>5010654.9835035354</v>
      </c>
    </row>
    <row r="12" spans="1:20">
      <c r="A12" s="41">
        <v>3</v>
      </c>
      <c r="B12" s="87" t="s">
        <v>212</v>
      </c>
      <c r="C12" s="101">
        <v>728602.8175777779</v>
      </c>
      <c r="D12" s="101"/>
      <c r="E12" s="101"/>
      <c r="F12" s="101"/>
      <c r="G12" s="101"/>
      <c r="H12" s="101"/>
      <c r="I12" s="101"/>
      <c r="J12" s="101"/>
      <c r="K12" s="101"/>
      <c r="L12" s="101"/>
      <c r="M12" s="101"/>
      <c r="N12" s="101"/>
      <c r="O12" s="101"/>
      <c r="P12" s="101"/>
      <c r="Q12" s="101"/>
      <c r="R12" s="101"/>
      <c r="S12" s="99">
        <v>728602.8175777779</v>
      </c>
      <c r="T12" s="101">
        <v>0</v>
      </c>
    </row>
    <row r="13" spans="1:20">
      <c r="A13" s="41">
        <v>4</v>
      </c>
      <c r="B13" s="87" t="s">
        <v>213</v>
      </c>
      <c r="C13" s="101">
        <v>759046.65159999998</v>
      </c>
      <c r="D13" s="101"/>
      <c r="E13" s="101"/>
      <c r="F13" s="101"/>
      <c r="G13" s="101"/>
      <c r="H13" s="101"/>
      <c r="I13" s="101"/>
      <c r="J13" s="101"/>
      <c r="K13" s="101"/>
      <c r="L13" s="101"/>
      <c r="M13" s="101"/>
      <c r="N13" s="101"/>
      <c r="O13" s="101"/>
      <c r="P13" s="101"/>
      <c r="Q13" s="101"/>
      <c r="R13" s="101"/>
      <c r="S13" s="99">
        <v>759046.65159999998</v>
      </c>
      <c r="T13" s="101">
        <v>0</v>
      </c>
    </row>
    <row r="14" spans="1:20">
      <c r="A14" s="41">
        <v>5</v>
      </c>
      <c r="B14" s="87" t="s">
        <v>214</v>
      </c>
      <c r="C14" s="99">
        <v>877190.02911316976</v>
      </c>
      <c r="D14" s="101"/>
      <c r="E14" s="101"/>
      <c r="F14" s="101"/>
      <c r="G14" s="101"/>
      <c r="H14" s="101"/>
      <c r="I14" s="101"/>
      <c r="J14" s="101"/>
      <c r="K14" s="101"/>
      <c r="L14" s="101"/>
      <c r="M14" s="101"/>
      <c r="N14" s="101"/>
      <c r="O14" s="101"/>
      <c r="P14" s="101"/>
      <c r="Q14" s="101"/>
      <c r="R14" s="101"/>
      <c r="S14" s="99">
        <v>877190.02911316976</v>
      </c>
      <c r="T14" s="101">
        <v>0</v>
      </c>
    </row>
    <row r="15" spans="1:20">
      <c r="A15" s="41">
        <v>6</v>
      </c>
      <c r="B15" s="87" t="s">
        <v>215</v>
      </c>
      <c r="C15" s="101"/>
      <c r="D15" s="101"/>
      <c r="E15" s="101"/>
      <c r="F15" s="101"/>
      <c r="G15" s="101">
        <v>4578000.5847100522</v>
      </c>
      <c r="H15" s="101"/>
      <c r="I15" s="101">
        <v>423647.57687940542</v>
      </c>
      <c r="J15" s="101"/>
      <c r="K15" s="101"/>
      <c r="L15" s="101"/>
      <c r="M15" s="101"/>
      <c r="N15" s="101"/>
      <c r="O15" s="101"/>
      <c r="P15" s="101"/>
      <c r="Q15" s="101"/>
      <c r="R15" s="101"/>
      <c r="S15" s="99">
        <v>5001648.1615894577</v>
      </c>
      <c r="T15" s="101">
        <v>1794685.405</v>
      </c>
    </row>
    <row r="16" spans="1:20">
      <c r="A16" s="41">
        <v>7</v>
      </c>
      <c r="B16" s="87" t="s">
        <v>216</v>
      </c>
      <c r="C16" s="101"/>
      <c r="D16" s="101"/>
      <c r="E16" s="101"/>
      <c r="F16" s="101"/>
      <c r="G16" s="101"/>
      <c r="H16" s="101"/>
      <c r="I16" s="101"/>
      <c r="J16" s="101"/>
      <c r="K16" s="101"/>
      <c r="L16" s="99">
        <v>61322.86262</v>
      </c>
      <c r="M16" s="101"/>
      <c r="N16" s="101"/>
      <c r="O16" s="101"/>
      <c r="P16" s="101"/>
      <c r="Q16" s="101"/>
      <c r="R16" s="101"/>
      <c r="S16" s="99">
        <v>61322.86262</v>
      </c>
      <c r="T16" s="101">
        <v>61322.86262</v>
      </c>
    </row>
    <row r="17" spans="1:20">
      <c r="A17" s="41">
        <v>8</v>
      </c>
      <c r="B17" s="87" t="s">
        <v>217</v>
      </c>
      <c r="C17" s="101"/>
      <c r="D17" s="101"/>
      <c r="E17" s="101"/>
      <c r="F17" s="101"/>
      <c r="G17" s="101"/>
      <c r="H17" s="101"/>
      <c r="I17" s="101"/>
      <c r="J17" s="101"/>
      <c r="K17" s="101">
        <v>38458.389457260695</v>
      </c>
      <c r="L17" s="101"/>
      <c r="M17" s="101"/>
      <c r="N17" s="101"/>
      <c r="O17" s="101"/>
      <c r="P17" s="101"/>
      <c r="Q17" s="101"/>
      <c r="R17" s="101"/>
      <c r="S17" s="99">
        <v>38458.389457260695</v>
      </c>
      <c r="T17" s="101">
        <v>0</v>
      </c>
    </row>
    <row r="18" spans="1:20">
      <c r="A18" s="41">
        <v>9</v>
      </c>
      <c r="B18" s="87" t="s">
        <v>218</v>
      </c>
      <c r="C18" s="101"/>
      <c r="D18" s="101"/>
      <c r="E18" s="101"/>
      <c r="F18" s="101"/>
      <c r="G18" s="101"/>
      <c r="H18" s="101">
        <v>96472985.18680276</v>
      </c>
      <c r="I18" s="101"/>
      <c r="J18" s="101"/>
      <c r="K18" s="101"/>
      <c r="L18" s="101"/>
      <c r="M18" s="101"/>
      <c r="N18" s="101"/>
      <c r="O18" s="101"/>
      <c r="P18" s="101"/>
      <c r="Q18" s="101"/>
      <c r="R18" s="101"/>
      <c r="S18" s="99">
        <v>96472985.18680276</v>
      </c>
      <c r="T18" s="101">
        <v>0</v>
      </c>
    </row>
    <row r="19" spans="1:20">
      <c r="A19" s="41">
        <v>10</v>
      </c>
      <c r="B19" s="87" t="s">
        <v>219</v>
      </c>
      <c r="C19" s="101"/>
      <c r="D19" s="101"/>
      <c r="E19" s="101"/>
      <c r="F19" s="101"/>
      <c r="G19" s="101"/>
      <c r="H19" s="101"/>
      <c r="I19" s="101"/>
      <c r="J19" s="101"/>
      <c r="K19" s="101"/>
      <c r="L19" s="101">
        <v>16496.939409999999</v>
      </c>
      <c r="M19" s="101"/>
      <c r="N19" s="101"/>
      <c r="O19" s="101"/>
      <c r="P19" s="101"/>
      <c r="Q19" s="101"/>
      <c r="R19" s="101"/>
      <c r="S19" s="99">
        <v>16496.939409999999</v>
      </c>
      <c r="T19" s="101">
        <v>0</v>
      </c>
    </row>
    <row r="20" spans="1:20">
      <c r="A20" s="41">
        <v>11</v>
      </c>
      <c r="B20" s="87" t="s">
        <v>220</v>
      </c>
      <c r="C20" s="101"/>
      <c r="D20" s="101"/>
      <c r="E20" s="101"/>
      <c r="F20" s="101"/>
      <c r="G20" s="101"/>
      <c r="H20" s="101"/>
      <c r="I20" s="101"/>
      <c r="J20" s="101"/>
      <c r="K20" s="101"/>
      <c r="L20" s="101"/>
      <c r="M20" s="101"/>
      <c r="N20" s="101"/>
      <c r="O20" s="101"/>
      <c r="P20" s="101"/>
      <c r="Q20" s="101"/>
      <c r="R20" s="101"/>
      <c r="S20" s="99">
        <v>0</v>
      </c>
      <c r="T20" s="101">
        <v>0</v>
      </c>
    </row>
    <row r="21" spans="1:20">
      <c r="A21" s="41">
        <v>12</v>
      </c>
      <c r="B21" s="87" t="s">
        <v>221</v>
      </c>
      <c r="C21" s="101"/>
      <c r="D21" s="101"/>
      <c r="E21" s="101"/>
      <c r="F21" s="99">
        <v>8546464.1517888885</v>
      </c>
      <c r="G21" s="101"/>
      <c r="H21" s="101"/>
      <c r="I21" s="101"/>
      <c r="J21" s="101"/>
      <c r="K21" s="101"/>
      <c r="L21" s="101"/>
      <c r="M21" s="101"/>
      <c r="N21" s="101"/>
      <c r="O21" s="101"/>
      <c r="P21" s="101"/>
      <c r="Q21" s="101"/>
      <c r="R21" s="101"/>
      <c r="S21" s="99">
        <v>8546464.1517888885</v>
      </c>
      <c r="T21" s="101">
        <v>0</v>
      </c>
    </row>
    <row r="22" spans="1:20">
      <c r="A22" s="41">
        <v>13</v>
      </c>
      <c r="B22" s="87" t="s">
        <v>222</v>
      </c>
      <c r="C22" s="101"/>
      <c r="D22" s="101"/>
      <c r="E22" s="101"/>
      <c r="F22" s="101"/>
      <c r="G22" s="101"/>
      <c r="H22" s="101"/>
      <c r="I22" s="101"/>
      <c r="J22" s="101"/>
      <c r="K22" s="101"/>
      <c r="L22" s="101"/>
      <c r="M22" s="101"/>
      <c r="N22" s="101"/>
      <c r="O22" s="101"/>
      <c r="P22" s="101"/>
      <c r="Q22" s="101"/>
      <c r="R22" s="101"/>
      <c r="S22" s="99">
        <v>0</v>
      </c>
      <c r="T22" s="101">
        <v>0</v>
      </c>
    </row>
    <row r="23" spans="1:20">
      <c r="A23" s="41">
        <v>14</v>
      </c>
      <c r="B23" s="87" t="s">
        <v>223</v>
      </c>
      <c r="C23" s="101"/>
      <c r="D23" s="101"/>
      <c r="E23" s="101"/>
      <c r="F23" s="101"/>
      <c r="G23" s="101"/>
      <c r="H23" s="101"/>
      <c r="I23" s="101"/>
      <c r="J23" s="101"/>
      <c r="K23" s="101"/>
      <c r="L23" s="101"/>
      <c r="M23" s="101"/>
      <c r="N23" s="101"/>
      <c r="O23" s="101"/>
      <c r="P23" s="101"/>
      <c r="Q23" s="101"/>
      <c r="R23" s="101"/>
      <c r="S23" s="99">
        <v>0</v>
      </c>
      <c r="T23" s="101">
        <v>0</v>
      </c>
    </row>
    <row r="24" spans="1:20">
      <c r="A24" s="41">
        <v>15</v>
      </c>
      <c r="B24" s="87" t="s">
        <v>22</v>
      </c>
      <c r="C24" s="101"/>
      <c r="D24" s="101"/>
      <c r="E24" s="101"/>
      <c r="F24" s="101"/>
      <c r="G24" s="101"/>
      <c r="H24" s="101"/>
      <c r="I24" s="101"/>
      <c r="J24" s="101"/>
      <c r="K24" s="101"/>
      <c r="L24" s="101"/>
      <c r="M24" s="101"/>
      <c r="N24" s="101"/>
      <c r="O24" s="101"/>
      <c r="P24" s="101"/>
      <c r="Q24" s="101"/>
      <c r="R24" s="101"/>
      <c r="S24" s="99">
        <v>0</v>
      </c>
      <c r="T24" s="101">
        <v>0</v>
      </c>
    </row>
    <row r="25" spans="1:20">
      <c r="A25" s="41">
        <v>16</v>
      </c>
      <c r="B25" s="87" t="s">
        <v>224</v>
      </c>
      <c r="C25" s="101"/>
      <c r="D25" s="101"/>
      <c r="E25" s="101"/>
      <c r="F25" s="101"/>
      <c r="G25" s="101"/>
      <c r="H25" s="101"/>
      <c r="I25" s="101"/>
      <c r="J25" s="101"/>
      <c r="K25" s="101"/>
      <c r="L25" s="101">
        <v>102130.19087999999</v>
      </c>
      <c r="M25" s="101"/>
      <c r="N25" s="101">
        <v>63869.383000000002</v>
      </c>
      <c r="O25" s="101"/>
      <c r="P25" s="101"/>
      <c r="Q25" s="101"/>
      <c r="R25" s="101"/>
      <c r="S25" s="99">
        <v>165999.57387999998</v>
      </c>
      <c r="T25" s="101">
        <v>165999.57387999998</v>
      </c>
    </row>
    <row r="26" spans="1:20">
      <c r="A26" s="90">
        <v>17</v>
      </c>
      <c r="B26" s="90" t="s">
        <v>175</v>
      </c>
      <c r="C26" s="95">
        <v>4382080.3499576151</v>
      </c>
      <c r="D26" s="95"/>
      <c r="E26" s="95"/>
      <c r="F26" s="95">
        <v>8546464.1517888885</v>
      </c>
      <c r="G26" s="95">
        <v>9588655.5682135876</v>
      </c>
      <c r="H26" s="95">
        <v>96472985.18680276</v>
      </c>
      <c r="I26" s="95">
        <v>423647.57687940542</v>
      </c>
      <c r="J26" s="95"/>
      <c r="K26" s="95">
        <v>38458.389457260695</v>
      </c>
      <c r="L26" s="95">
        <v>179949.99290999997</v>
      </c>
      <c r="M26" s="95"/>
      <c r="N26" s="95">
        <v>63869.383000000002</v>
      </c>
      <c r="O26" s="95"/>
      <c r="P26" s="95"/>
      <c r="Q26" s="95"/>
      <c r="R26" s="95"/>
      <c r="S26" s="95">
        <v>119696110.59900951</v>
      </c>
      <c r="T26" s="95">
        <v>7032662.8250035355</v>
      </c>
    </row>
  </sheetData>
  <mergeCells count="1">
    <mergeCell ref="A1:K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3D6D-BE9D-4032-B9C9-CCF3BB4405C0}">
  <dimension ref="A1:K17"/>
  <sheetViews>
    <sheetView showGridLines="0" zoomScale="90" zoomScaleNormal="90" workbookViewId="0">
      <selection activeCell="E5" sqref="E5"/>
    </sheetView>
  </sheetViews>
  <sheetFormatPr baseColWidth="10" defaultRowHeight="14.25"/>
  <cols>
    <col min="2" max="2" width="63.88671875" customWidth="1"/>
    <col min="3" max="3" width="80.33203125" customWidth="1"/>
  </cols>
  <sheetData>
    <row r="1" spans="1:11">
      <c r="A1" s="471" t="s">
        <v>728</v>
      </c>
      <c r="B1" s="471"/>
      <c r="C1" s="471"/>
      <c r="D1" s="471"/>
      <c r="E1" s="471"/>
      <c r="F1" s="471"/>
      <c r="G1" s="471"/>
      <c r="H1" s="471"/>
      <c r="I1" s="471"/>
      <c r="J1" s="471"/>
      <c r="K1" s="471"/>
    </row>
    <row r="2" spans="1:11">
      <c r="A2" s="471"/>
      <c r="B2" s="471"/>
      <c r="C2" s="471"/>
      <c r="D2" s="471"/>
      <c r="E2" s="471"/>
      <c r="F2" s="471"/>
      <c r="G2" s="471"/>
      <c r="H2" s="471"/>
      <c r="I2" s="471"/>
      <c r="J2" s="471"/>
      <c r="K2" s="471"/>
    </row>
    <row r="3" spans="1:11">
      <c r="A3" s="239"/>
      <c r="B3" s="240"/>
      <c r="C3" s="240"/>
      <c r="D3" s="2"/>
      <c r="E3" s="2"/>
      <c r="F3" s="2"/>
      <c r="G3" s="2"/>
      <c r="H3" s="2"/>
      <c r="I3" s="2"/>
      <c r="J3" s="2"/>
      <c r="K3" s="2"/>
    </row>
    <row r="4" spans="1:11" ht="15">
      <c r="A4" s="314"/>
      <c r="B4" s="314"/>
      <c r="C4" s="314"/>
    </row>
    <row r="5" spans="1:11" ht="15">
      <c r="A5" s="340"/>
      <c r="B5" s="340"/>
      <c r="C5" s="340"/>
    </row>
    <row r="6" spans="1:11">
      <c r="A6" s="323"/>
      <c r="B6" s="322"/>
      <c r="C6" s="322" t="s">
        <v>643</v>
      </c>
    </row>
    <row r="7" spans="1:11" ht="38.25" customHeight="1">
      <c r="A7" s="523" t="s">
        <v>548</v>
      </c>
      <c r="B7" s="517" t="s">
        <v>1020</v>
      </c>
      <c r="C7" s="524" t="s">
        <v>1073</v>
      </c>
    </row>
    <row r="8" spans="1:11" ht="44.25" customHeight="1">
      <c r="A8" s="457"/>
      <c r="B8" s="518"/>
      <c r="C8" s="520"/>
    </row>
    <row r="9" spans="1:11" ht="25.5" customHeight="1">
      <c r="A9" s="517" t="s">
        <v>550</v>
      </c>
      <c r="B9" s="517" t="s">
        <v>1021</v>
      </c>
      <c r="C9" s="525" t="s">
        <v>1107</v>
      </c>
    </row>
    <row r="10" spans="1:11" ht="65.45" customHeight="1">
      <c r="A10" s="518"/>
      <c r="B10" s="518"/>
      <c r="C10" s="526"/>
    </row>
    <row r="11" spans="1:11" ht="25.5" customHeight="1">
      <c r="A11" s="517" t="s">
        <v>551</v>
      </c>
      <c r="B11" s="459" t="s">
        <v>1022</v>
      </c>
      <c r="C11" s="519" t="s">
        <v>51</v>
      </c>
    </row>
    <row r="12" spans="1:11">
      <c r="A12" s="518"/>
      <c r="B12" s="459"/>
      <c r="C12" s="520"/>
    </row>
    <row r="13" spans="1:11">
      <c r="A13" s="517" t="s">
        <v>553</v>
      </c>
      <c r="B13" s="523" t="s">
        <v>1023</v>
      </c>
      <c r="C13" s="519" t="s">
        <v>51</v>
      </c>
    </row>
    <row r="14" spans="1:11">
      <c r="A14" s="518"/>
      <c r="B14" s="459"/>
      <c r="C14" s="520"/>
    </row>
    <row r="15" spans="1:11" ht="25.5" customHeight="1">
      <c r="A15" s="517" t="s">
        <v>568</v>
      </c>
      <c r="B15" s="517" t="s">
        <v>1024</v>
      </c>
      <c r="C15" s="521">
        <v>0</v>
      </c>
    </row>
    <row r="16" spans="1:11">
      <c r="A16" s="518"/>
      <c r="B16" s="518"/>
      <c r="C16" s="522"/>
    </row>
    <row r="17" spans="2:2">
      <c r="B17" s="339"/>
    </row>
  </sheetData>
  <mergeCells count="16">
    <mergeCell ref="A1:K2"/>
    <mergeCell ref="A13:A14"/>
    <mergeCell ref="C13:C14"/>
    <mergeCell ref="A15:A16"/>
    <mergeCell ref="C15:C16"/>
    <mergeCell ref="A7:A8"/>
    <mergeCell ref="C7:C8"/>
    <mergeCell ref="A9:A10"/>
    <mergeCell ref="C9:C10"/>
    <mergeCell ref="A11:A12"/>
    <mergeCell ref="C11:C12"/>
    <mergeCell ref="B7:B8"/>
    <mergeCell ref="B9:B10"/>
    <mergeCell ref="B11:B12"/>
    <mergeCell ref="B13:B14"/>
    <mergeCell ref="B15:B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9672-0DFE-4947-8486-B722BCE2FBC3}">
  <dimension ref="A1:K18"/>
  <sheetViews>
    <sheetView showGridLines="0" zoomScale="90" zoomScaleNormal="90" workbookViewId="0">
      <selection activeCell="E22" sqref="E22"/>
    </sheetView>
  </sheetViews>
  <sheetFormatPr baseColWidth="10" defaultRowHeight="14.25"/>
  <cols>
    <col min="2" max="2" width="55.5546875" customWidth="1"/>
    <col min="3" max="3" width="15" bestFit="1" customWidth="1"/>
    <col min="4" max="4" width="14.21875" customWidth="1"/>
    <col min="5" max="5" width="11.6640625" bestFit="1" customWidth="1"/>
    <col min="6" max="6" width="22" customWidth="1"/>
    <col min="7" max="7" width="14.88671875" customWidth="1"/>
    <col min="8" max="10" width="15" bestFit="1" customWidth="1"/>
  </cols>
  <sheetData>
    <row r="1" spans="1:11">
      <c r="A1" s="471" t="s">
        <v>730</v>
      </c>
      <c r="B1" s="471"/>
      <c r="C1" s="471"/>
      <c r="D1" s="471"/>
      <c r="E1" s="471"/>
      <c r="F1" s="471"/>
      <c r="G1" s="471"/>
      <c r="H1" s="471"/>
      <c r="I1" s="471"/>
      <c r="J1" s="471"/>
      <c r="K1" s="471"/>
    </row>
    <row r="2" spans="1:11">
      <c r="A2" s="471"/>
      <c r="B2" s="471"/>
      <c r="C2" s="471"/>
      <c r="D2" s="471"/>
      <c r="E2" s="471"/>
      <c r="F2" s="471"/>
      <c r="G2" s="471"/>
      <c r="H2" s="471"/>
      <c r="I2" s="471"/>
      <c r="J2" s="471"/>
      <c r="K2" s="471"/>
    </row>
    <row r="5" spans="1:11">
      <c r="A5" s="400" t="s">
        <v>1099</v>
      </c>
    </row>
    <row r="6" spans="1:11">
      <c r="A6" s="527"/>
      <c r="B6" s="528"/>
      <c r="C6" s="129" t="s">
        <v>197</v>
      </c>
      <c r="D6" s="129" t="s">
        <v>198</v>
      </c>
      <c r="E6" s="129" t="s">
        <v>199</v>
      </c>
      <c r="F6" s="129" t="s">
        <v>200</v>
      </c>
      <c r="G6" s="129" t="s">
        <v>201</v>
      </c>
      <c r="H6" s="129" t="s">
        <v>202</v>
      </c>
      <c r="I6" s="129" t="s">
        <v>459</v>
      </c>
      <c r="J6" s="129" t="s">
        <v>460</v>
      </c>
    </row>
    <row r="7" spans="1:11" ht="46.15" customHeight="1">
      <c r="A7" s="529"/>
      <c r="B7" s="530"/>
      <c r="C7" s="32" t="s">
        <v>900</v>
      </c>
      <c r="D7" s="32" t="s">
        <v>901</v>
      </c>
      <c r="E7" s="130" t="s">
        <v>902</v>
      </c>
      <c r="F7" s="32" t="s">
        <v>922</v>
      </c>
      <c r="G7" s="32" t="s">
        <v>903</v>
      </c>
      <c r="H7" s="32" t="s">
        <v>904</v>
      </c>
      <c r="I7" s="32" t="s">
        <v>905</v>
      </c>
      <c r="J7" s="130" t="s">
        <v>906</v>
      </c>
    </row>
    <row r="8" spans="1:11">
      <c r="A8" s="130" t="s">
        <v>907</v>
      </c>
      <c r="B8" s="367" t="s">
        <v>908</v>
      </c>
      <c r="C8" s="368">
        <v>0</v>
      </c>
      <c r="D8" s="368">
        <v>0</v>
      </c>
      <c r="E8" s="368"/>
      <c r="F8" s="429">
        <v>1.4</v>
      </c>
      <c r="G8" s="368">
        <v>0</v>
      </c>
      <c r="H8" s="368">
        <v>0</v>
      </c>
      <c r="I8" s="368">
        <v>0</v>
      </c>
      <c r="J8" s="368">
        <v>0</v>
      </c>
    </row>
    <row r="9" spans="1:11">
      <c r="A9" s="130" t="s">
        <v>909</v>
      </c>
      <c r="B9" s="367" t="s">
        <v>910</v>
      </c>
      <c r="C9" s="368">
        <v>0</v>
      </c>
      <c r="D9" s="368">
        <v>0</v>
      </c>
      <c r="E9" s="368"/>
      <c r="F9" s="429">
        <v>1.4</v>
      </c>
      <c r="G9" s="368">
        <v>0</v>
      </c>
      <c r="H9" s="368">
        <v>0</v>
      </c>
      <c r="I9" s="368">
        <v>0</v>
      </c>
      <c r="J9" s="368">
        <v>0</v>
      </c>
    </row>
    <row r="10" spans="1:11">
      <c r="A10" s="130">
        <v>1</v>
      </c>
      <c r="B10" s="367" t="s">
        <v>911</v>
      </c>
      <c r="C10" s="368">
        <v>949851589.91425848</v>
      </c>
      <c r="D10" s="368">
        <v>603621490.44249713</v>
      </c>
      <c r="E10" s="368"/>
      <c r="F10" s="429">
        <v>1.4</v>
      </c>
      <c r="G10" s="368">
        <v>2616484737.3433914</v>
      </c>
      <c r="H10" s="368">
        <v>2174862312.4994574</v>
      </c>
      <c r="I10" s="368">
        <v>2174862312.4994574</v>
      </c>
      <c r="J10" s="368">
        <v>562066735.56371319</v>
      </c>
    </row>
    <row r="11" spans="1:11">
      <c r="A11" s="130">
        <v>2</v>
      </c>
      <c r="B11" s="367" t="s">
        <v>912</v>
      </c>
      <c r="C11" s="368"/>
      <c r="D11" s="368"/>
      <c r="E11" s="368">
        <v>0</v>
      </c>
      <c r="F11" s="429">
        <v>1.4</v>
      </c>
      <c r="G11" s="368">
        <v>0</v>
      </c>
      <c r="H11" s="368">
        <v>0</v>
      </c>
      <c r="I11" s="368">
        <v>0</v>
      </c>
      <c r="J11" s="368">
        <v>0</v>
      </c>
    </row>
    <row r="12" spans="1:11">
      <c r="A12" s="130" t="s">
        <v>913</v>
      </c>
      <c r="B12" s="367" t="s">
        <v>914</v>
      </c>
      <c r="C12" s="368"/>
      <c r="D12" s="368"/>
      <c r="E12" s="368">
        <v>0</v>
      </c>
      <c r="F12" s="368"/>
      <c r="G12" s="368">
        <v>0</v>
      </c>
      <c r="H12" s="368">
        <v>0</v>
      </c>
      <c r="I12" s="368">
        <v>0</v>
      </c>
      <c r="J12" s="368">
        <v>0</v>
      </c>
    </row>
    <row r="13" spans="1:11">
      <c r="A13" s="130" t="s">
        <v>915</v>
      </c>
      <c r="B13" s="367" t="s">
        <v>916</v>
      </c>
      <c r="C13" s="368"/>
      <c r="D13" s="368"/>
      <c r="E13" s="368">
        <v>0</v>
      </c>
      <c r="F13" s="368"/>
      <c r="G13" s="368">
        <v>0</v>
      </c>
      <c r="H13" s="368">
        <v>0</v>
      </c>
      <c r="I13" s="368">
        <v>0</v>
      </c>
      <c r="J13" s="368">
        <v>0</v>
      </c>
    </row>
    <row r="14" spans="1:11">
      <c r="A14" s="130" t="s">
        <v>917</v>
      </c>
      <c r="B14" s="367" t="s">
        <v>918</v>
      </c>
      <c r="C14" s="368"/>
      <c r="D14" s="368"/>
      <c r="E14" s="368">
        <v>0</v>
      </c>
      <c r="F14" s="368"/>
      <c r="G14" s="368">
        <v>0</v>
      </c>
      <c r="H14" s="368">
        <v>0</v>
      </c>
      <c r="I14" s="368">
        <v>0</v>
      </c>
      <c r="J14" s="368">
        <v>0</v>
      </c>
    </row>
    <row r="15" spans="1:11">
      <c r="A15" s="130">
        <v>3</v>
      </c>
      <c r="B15" s="367" t="s">
        <v>919</v>
      </c>
      <c r="C15" s="368"/>
      <c r="D15" s="368"/>
      <c r="E15" s="368"/>
      <c r="F15" s="368"/>
      <c r="G15" s="368">
        <v>0</v>
      </c>
      <c r="H15" s="368">
        <v>0</v>
      </c>
      <c r="I15" s="368">
        <v>0</v>
      </c>
      <c r="J15" s="368">
        <v>0</v>
      </c>
    </row>
    <row r="16" spans="1:11">
      <c r="A16" s="130">
        <v>4</v>
      </c>
      <c r="B16" s="367" t="s">
        <v>920</v>
      </c>
      <c r="C16" s="368"/>
      <c r="D16" s="368"/>
      <c r="E16" s="368"/>
      <c r="F16" s="368"/>
      <c r="G16" s="368">
        <v>0</v>
      </c>
      <c r="H16" s="368">
        <v>0</v>
      </c>
      <c r="I16" s="368">
        <v>0</v>
      </c>
      <c r="J16" s="368">
        <v>0</v>
      </c>
    </row>
    <row r="17" spans="1:10">
      <c r="A17" s="130">
        <v>5</v>
      </c>
      <c r="B17" s="367" t="s">
        <v>921</v>
      </c>
      <c r="C17" s="368"/>
      <c r="D17" s="368"/>
      <c r="E17" s="368"/>
      <c r="F17" s="368"/>
      <c r="G17" s="368">
        <v>0</v>
      </c>
      <c r="H17" s="368">
        <v>0</v>
      </c>
      <c r="I17" s="368">
        <v>0</v>
      </c>
      <c r="J17" s="368">
        <v>0</v>
      </c>
    </row>
    <row r="18" spans="1:10">
      <c r="A18" s="130">
        <v>6</v>
      </c>
      <c r="B18" s="367" t="s">
        <v>175</v>
      </c>
      <c r="C18" s="368"/>
      <c r="D18" s="368"/>
      <c r="E18" s="368"/>
      <c r="F18" s="368"/>
      <c r="G18" s="368">
        <v>2616484737.3433914</v>
      </c>
      <c r="H18" s="368">
        <v>2174862312.4994574</v>
      </c>
      <c r="I18" s="368">
        <v>2174862312.4994574</v>
      </c>
      <c r="J18" s="368">
        <v>562066735.56371319</v>
      </c>
    </row>
  </sheetData>
  <mergeCells count="2">
    <mergeCell ref="A1:K2"/>
    <mergeCell ref="A6: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3B76-6DA2-40DE-A4E4-2D28D6ABABF5}">
  <dimension ref="A1:H13"/>
  <sheetViews>
    <sheetView showGridLines="0" zoomScale="90" zoomScaleNormal="90" workbookViewId="0">
      <selection activeCell="B16" sqref="B16"/>
    </sheetView>
  </sheetViews>
  <sheetFormatPr baseColWidth="10" defaultRowHeight="14.25"/>
  <cols>
    <col min="2" max="2" width="80.33203125" customWidth="1"/>
    <col min="3" max="4" width="15" bestFit="1" customWidth="1"/>
  </cols>
  <sheetData>
    <row r="1" spans="1:8" ht="14.25" customHeight="1">
      <c r="A1" s="471" t="s">
        <v>733</v>
      </c>
      <c r="B1" s="471"/>
      <c r="C1" s="471"/>
      <c r="D1" s="471"/>
      <c r="E1" s="471"/>
      <c r="F1" s="471"/>
      <c r="G1" s="471"/>
      <c r="H1" s="471"/>
    </row>
    <row r="2" spans="1:8" ht="14.25" customHeight="1">
      <c r="A2" s="471"/>
      <c r="B2" s="471"/>
      <c r="C2" s="471"/>
      <c r="D2" s="471"/>
      <c r="E2" s="471"/>
      <c r="F2" s="471"/>
      <c r="G2" s="471"/>
      <c r="H2" s="471"/>
    </row>
    <row r="5" spans="1:8">
      <c r="A5" s="400" t="s">
        <v>1099</v>
      </c>
    </row>
    <row r="6" spans="1:8">
      <c r="A6" s="531"/>
      <c r="B6" s="532"/>
      <c r="C6" s="130" t="s">
        <v>197</v>
      </c>
      <c r="D6" s="130" t="s">
        <v>198</v>
      </c>
    </row>
    <row r="7" spans="1:8">
      <c r="A7" s="527"/>
      <c r="B7" s="528"/>
      <c r="C7" s="367" t="s">
        <v>905</v>
      </c>
      <c r="D7" s="367" t="s">
        <v>906</v>
      </c>
    </row>
    <row r="8" spans="1:8">
      <c r="A8" s="367">
        <v>1</v>
      </c>
      <c r="B8" s="369" t="s">
        <v>923</v>
      </c>
      <c r="C8" s="368">
        <v>0</v>
      </c>
      <c r="D8" s="368">
        <v>0</v>
      </c>
    </row>
    <row r="9" spans="1:8">
      <c r="A9" s="367">
        <v>2</v>
      </c>
      <c r="B9" s="369" t="s">
        <v>924</v>
      </c>
      <c r="C9" s="368"/>
      <c r="D9" s="368">
        <v>0</v>
      </c>
    </row>
    <row r="10" spans="1:8">
      <c r="A10" s="367">
        <v>3</v>
      </c>
      <c r="B10" s="369" t="s">
        <v>925</v>
      </c>
      <c r="C10" s="368"/>
      <c r="D10" s="368">
        <v>0</v>
      </c>
    </row>
    <row r="11" spans="1:8">
      <c r="A11" s="367">
        <v>4</v>
      </c>
      <c r="B11" s="369" t="s">
        <v>926</v>
      </c>
      <c r="C11" s="368">
        <v>1935532774.0514975</v>
      </c>
      <c r="D11" s="368">
        <v>1263667733.3129606</v>
      </c>
    </row>
    <row r="12" spans="1:8">
      <c r="A12" s="367" t="s">
        <v>927</v>
      </c>
      <c r="B12" s="369" t="s">
        <v>929</v>
      </c>
      <c r="C12" s="368">
        <v>0</v>
      </c>
      <c r="D12" s="368">
        <v>0</v>
      </c>
    </row>
    <row r="13" spans="1:8">
      <c r="A13" s="367">
        <v>5</v>
      </c>
      <c r="B13" s="369" t="s">
        <v>928</v>
      </c>
      <c r="C13" s="368">
        <v>1935532774.0514975</v>
      </c>
      <c r="D13" s="368">
        <v>1263667733.3129606</v>
      </c>
    </row>
  </sheetData>
  <mergeCells count="2">
    <mergeCell ref="A1:H2"/>
    <mergeCell ref="A6: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0883-84DD-42E3-8836-43918FC27948}">
  <dimension ref="A1:I54"/>
  <sheetViews>
    <sheetView showGridLines="0" zoomScale="90" zoomScaleNormal="90" workbookViewId="0">
      <selection activeCell="H51" sqref="H51"/>
    </sheetView>
  </sheetViews>
  <sheetFormatPr baseColWidth="10" defaultRowHeight="14.25"/>
  <cols>
    <col min="1" max="1" width="10.109375" customWidth="1"/>
    <col min="2" max="2" width="114.44140625" customWidth="1"/>
    <col min="3" max="3" width="17.109375" customWidth="1"/>
    <col min="4" max="4" width="16.21875" customWidth="1"/>
    <col min="5" max="5" width="17.44140625" customWidth="1"/>
    <col min="6" max="6" width="15.5546875" customWidth="1"/>
    <col min="7" max="7" width="14.77734375" customWidth="1"/>
  </cols>
  <sheetData>
    <row r="1" spans="1:9" ht="14.25" customHeight="1">
      <c r="A1" s="456" t="s">
        <v>651</v>
      </c>
      <c r="B1" s="456"/>
      <c r="C1" s="456"/>
      <c r="D1" s="456"/>
    </row>
    <row r="2" spans="1:9" ht="14.25" customHeight="1">
      <c r="A2" s="456"/>
      <c r="B2" s="456"/>
      <c r="C2" s="456"/>
      <c r="D2" s="456"/>
    </row>
    <row r="3" spans="1:9">
      <c r="A3" s="235"/>
      <c r="B3" s="236"/>
    </row>
    <row r="4" spans="1:9" ht="15">
      <c r="A4" s="396"/>
    </row>
    <row r="6" spans="1:9">
      <c r="A6" s="139"/>
      <c r="B6" s="140"/>
      <c r="C6" s="141" t="s">
        <v>197</v>
      </c>
      <c r="D6" s="141" t="s">
        <v>198</v>
      </c>
      <c r="E6" s="141" t="s">
        <v>199</v>
      </c>
      <c r="F6" s="141" t="s">
        <v>200</v>
      </c>
      <c r="G6" s="141" t="s">
        <v>201</v>
      </c>
    </row>
    <row r="7" spans="1:9" ht="15">
      <c r="A7" s="397" t="s">
        <v>417</v>
      </c>
      <c r="B7" s="140"/>
      <c r="C7" s="166">
        <v>45473</v>
      </c>
      <c r="D7" s="166">
        <v>45382</v>
      </c>
      <c r="E7" s="166">
        <v>45291</v>
      </c>
      <c r="F7" s="166">
        <v>45199</v>
      </c>
      <c r="G7" s="166">
        <v>45107</v>
      </c>
      <c r="H7" s="300"/>
    </row>
    <row r="8" spans="1:9">
      <c r="A8" s="146"/>
      <c r="B8" s="464" t="s">
        <v>360</v>
      </c>
      <c r="C8" s="464"/>
      <c r="D8" s="464"/>
      <c r="E8" s="464"/>
      <c r="F8" s="464"/>
      <c r="G8" s="464"/>
      <c r="H8" s="138"/>
      <c r="I8" s="138"/>
    </row>
    <row r="9" spans="1:9">
      <c r="A9" s="244">
        <v>1</v>
      </c>
      <c r="B9" s="73" t="s">
        <v>361</v>
      </c>
      <c r="C9" s="167">
        <v>6264097</v>
      </c>
      <c r="D9" s="167">
        <v>5977950</v>
      </c>
      <c r="E9" s="167">
        <v>5978147.0945629999</v>
      </c>
      <c r="F9" s="167">
        <v>5986019.1437855</v>
      </c>
      <c r="G9" s="167">
        <v>5982597</v>
      </c>
      <c r="H9" s="138"/>
      <c r="I9" s="138"/>
    </row>
    <row r="10" spans="1:9">
      <c r="A10" s="244">
        <v>2</v>
      </c>
      <c r="B10" s="73" t="s">
        <v>362</v>
      </c>
      <c r="C10" s="167">
        <v>6839097</v>
      </c>
      <c r="D10" s="167">
        <v>6552950</v>
      </c>
      <c r="E10" s="167">
        <v>6553147.0945629999</v>
      </c>
      <c r="F10" s="167">
        <v>6721019.1437855</v>
      </c>
      <c r="G10" s="167">
        <v>6717597</v>
      </c>
      <c r="H10" s="138"/>
      <c r="I10" s="138"/>
    </row>
    <row r="11" spans="1:9">
      <c r="A11" s="244">
        <v>3</v>
      </c>
      <c r="B11" s="73" t="s">
        <v>363</v>
      </c>
      <c r="C11" s="167">
        <v>7742134</v>
      </c>
      <c r="D11" s="167">
        <v>7327275</v>
      </c>
      <c r="E11" s="167">
        <v>7327395.8899729997</v>
      </c>
      <c r="F11" s="167">
        <v>7495199.7297254996</v>
      </c>
      <c r="G11" s="167">
        <v>7491699</v>
      </c>
      <c r="H11" s="138"/>
      <c r="I11" s="138"/>
    </row>
    <row r="12" spans="1:9">
      <c r="A12" s="147"/>
      <c r="B12" s="463" t="s">
        <v>364</v>
      </c>
      <c r="C12" s="463"/>
      <c r="D12" s="463"/>
      <c r="E12" s="463"/>
      <c r="F12" s="463"/>
      <c r="G12" s="463"/>
      <c r="H12" s="138"/>
      <c r="I12" s="138"/>
    </row>
    <row r="13" spans="1:9">
      <c r="A13" s="244">
        <v>4</v>
      </c>
      <c r="B13" s="142" t="s">
        <v>389</v>
      </c>
      <c r="C13" s="167">
        <v>38854959.798623778</v>
      </c>
      <c r="D13" s="167">
        <v>39235569</v>
      </c>
      <c r="E13" s="167">
        <v>38644408.119220674</v>
      </c>
      <c r="F13" s="167">
        <v>38323855.163832366</v>
      </c>
      <c r="G13" s="167">
        <v>38288363</v>
      </c>
      <c r="H13" s="138"/>
      <c r="I13" s="138"/>
    </row>
    <row r="14" spans="1:9">
      <c r="A14" s="147"/>
      <c r="B14" s="463" t="s">
        <v>1166</v>
      </c>
      <c r="C14" s="463"/>
      <c r="D14" s="463"/>
      <c r="E14" s="463"/>
      <c r="F14" s="463"/>
      <c r="G14" s="463"/>
      <c r="H14" s="138"/>
      <c r="I14" s="138"/>
    </row>
    <row r="15" spans="1:9">
      <c r="A15" s="244">
        <v>5</v>
      </c>
      <c r="B15" s="142" t="s">
        <v>390</v>
      </c>
      <c r="C15" s="168">
        <v>0.16120000000000001</v>
      </c>
      <c r="D15" s="168">
        <v>0.15240000000000001</v>
      </c>
      <c r="E15" s="168">
        <v>0.15469630369599666</v>
      </c>
      <c r="F15" s="168">
        <v>0.15619564154481846</v>
      </c>
      <c r="G15" s="168">
        <v>0.15629999999999999</v>
      </c>
      <c r="H15" s="138"/>
      <c r="I15" s="138"/>
    </row>
    <row r="16" spans="1:9">
      <c r="A16" s="244">
        <v>6</v>
      </c>
      <c r="B16" s="142" t="s">
        <v>391</v>
      </c>
      <c r="C16" s="168">
        <v>0.17599999999999999</v>
      </c>
      <c r="D16" s="168">
        <v>0.16700000000000001</v>
      </c>
      <c r="E16" s="168">
        <v>0.1695755586253537</v>
      </c>
      <c r="F16" s="168">
        <v>0.17537429663726453</v>
      </c>
      <c r="G16" s="168">
        <v>0.1754</v>
      </c>
      <c r="H16" s="138"/>
      <c r="I16" s="138"/>
    </row>
    <row r="17" spans="1:9">
      <c r="A17" s="244">
        <v>7</v>
      </c>
      <c r="B17" s="142" t="s">
        <v>365</v>
      </c>
      <c r="C17" s="168">
        <v>0.1993</v>
      </c>
      <c r="D17" s="168">
        <v>0.18679999999999999</v>
      </c>
      <c r="E17" s="168">
        <v>0.18961076767866328</v>
      </c>
      <c r="F17" s="168">
        <v>0.19557530675564697</v>
      </c>
      <c r="G17" s="168">
        <v>0.19570000000000001</v>
      </c>
      <c r="H17" s="138"/>
      <c r="I17" s="138"/>
    </row>
    <row r="18" spans="1:9">
      <c r="A18" s="147"/>
      <c r="B18" s="463" t="s">
        <v>392</v>
      </c>
      <c r="C18" s="463"/>
      <c r="D18" s="463"/>
      <c r="E18" s="463"/>
      <c r="F18" s="463"/>
      <c r="G18" s="463"/>
      <c r="H18" s="138"/>
      <c r="I18" s="138"/>
    </row>
    <row r="19" spans="1:9">
      <c r="A19" s="245" t="s">
        <v>393</v>
      </c>
      <c r="B19" s="143" t="s">
        <v>366</v>
      </c>
      <c r="C19" s="234">
        <v>5.0000000000000001E-3</v>
      </c>
      <c r="D19" s="234">
        <v>5.0000000000000001E-3</v>
      </c>
      <c r="E19" s="234">
        <v>5.0000000000000001E-3</v>
      </c>
      <c r="F19" s="234">
        <v>5.0000000000000001E-3</v>
      </c>
      <c r="G19" s="234">
        <v>5.0000000000000001E-3</v>
      </c>
      <c r="H19" s="138"/>
      <c r="I19" s="138"/>
    </row>
    <row r="20" spans="1:9">
      <c r="A20" s="245" t="s">
        <v>394</v>
      </c>
      <c r="B20" s="143" t="s">
        <v>367</v>
      </c>
      <c r="C20" s="234">
        <v>5.0000000000000001E-3</v>
      </c>
      <c r="D20" s="234">
        <v>5.0000000000000001E-3</v>
      </c>
      <c r="E20" s="234">
        <v>5.0000000000000001E-3</v>
      </c>
      <c r="F20" s="234">
        <v>5.0000000000000001E-3</v>
      </c>
      <c r="G20" s="234">
        <v>5.0000000000000001E-3</v>
      </c>
      <c r="H20" s="138"/>
      <c r="I20" s="138"/>
    </row>
    <row r="21" spans="1:9">
      <c r="A21" s="245" t="s">
        <v>395</v>
      </c>
      <c r="B21" s="143" t="s">
        <v>368</v>
      </c>
      <c r="C21" s="234">
        <v>5.0000000000000001E-3</v>
      </c>
      <c r="D21" s="234">
        <v>5.0000000000000001E-3</v>
      </c>
      <c r="E21" s="234">
        <v>5.0000000000000001E-3</v>
      </c>
      <c r="F21" s="234">
        <v>5.0000000000000001E-3</v>
      </c>
      <c r="G21" s="234">
        <v>5.0000000000000001E-3</v>
      </c>
      <c r="H21" s="138"/>
      <c r="I21" s="138"/>
    </row>
    <row r="22" spans="1:9">
      <c r="A22" s="244" t="s">
        <v>396</v>
      </c>
      <c r="B22" s="142" t="s">
        <v>369</v>
      </c>
      <c r="C22" s="276">
        <v>8.5000000000000006E-2</v>
      </c>
      <c r="D22" s="276">
        <v>8.5000000000000006E-2</v>
      </c>
      <c r="E22" s="276">
        <v>8.5000000000000006E-2</v>
      </c>
      <c r="F22" s="276">
        <v>8.5000000000000006E-2</v>
      </c>
      <c r="G22" s="274">
        <v>8.5000000000000006E-2</v>
      </c>
      <c r="H22" s="138"/>
      <c r="I22" s="138"/>
    </row>
    <row r="23" spans="1:9">
      <c r="A23" s="147"/>
      <c r="B23" s="463" t="s">
        <v>397</v>
      </c>
      <c r="C23" s="463"/>
      <c r="D23" s="463"/>
      <c r="E23" s="463"/>
      <c r="F23" s="463"/>
      <c r="G23" s="463"/>
      <c r="H23" s="138"/>
      <c r="I23" s="138"/>
    </row>
    <row r="24" spans="1:9">
      <c r="A24" s="244">
        <v>8</v>
      </c>
      <c r="B24" s="142" t="s">
        <v>370</v>
      </c>
      <c r="C24" s="168">
        <v>2.5000000000000001E-2</v>
      </c>
      <c r="D24" s="168">
        <v>2.5000000000000001E-2</v>
      </c>
      <c r="E24" s="168">
        <v>2.5000000000000001E-2</v>
      </c>
      <c r="F24" s="168">
        <v>2.5000000000000001E-2</v>
      </c>
      <c r="G24" s="168">
        <v>2.5000000000000001E-2</v>
      </c>
      <c r="H24" s="138"/>
      <c r="I24" s="138"/>
    </row>
    <row r="25" spans="1:9">
      <c r="A25" s="244" t="s">
        <v>398</v>
      </c>
      <c r="B25" s="142" t="s">
        <v>371</v>
      </c>
      <c r="C25" s="272">
        <v>0</v>
      </c>
      <c r="D25" s="272">
        <v>0</v>
      </c>
      <c r="E25" s="272">
        <v>0</v>
      </c>
      <c r="F25" s="272">
        <v>0</v>
      </c>
      <c r="G25" s="272">
        <v>0</v>
      </c>
      <c r="H25" s="138"/>
      <c r="I25" s="138"/>
    </row>
    <row r="26" spans="1:9">
      <c r="A26" s="244">
        <v>9</v>
      </c>
      <c r="B26" s="142" t="s">
        <v>372</v>
      </c>
      <c r="C26" s="168">
        <v>2.5000000000000001E-2</v>
      </c>
      <c r="D26" s="168">
        <v>2.5000000000000001E-2</v>
      </c>
      <c r="E26" s="168">
        <v>2.5000000000000001E-2</v>
      </c>
      <c r="F26" s="168">
        <v>2.5000000000000001E-2</v>
      </c>
      <c r="G26" s="168">
        <v>2.5000000000000001E-2</v>
      </c>
      <c r="H26" s="138"/>
      <c r="I26" s="138"/>
    </row>
    <row r="27" spans="1:9">
      <c r="A27" s="244" t="s">
        <v>399</v>
      </c>
      <c r="B27" s="142" t="s">
        <v>373</v>
      </c>
      <c r="C27" s="234">
        <v>4.4999999999999998E-2</v>
      </c>
      <c r="D27" s="168">
        <v>4.4999999999999998E-2</v>
      </c>
      <c r="E27" s="234">
        <v>4.4999999999999998E-2</v>
      </c>
      <c r="F27" s="171">
        <v>0.03</v>
      </c>
      <c r="G27" s="171">
        <v>0.03</v>
      </c>
      <c r="H27" s="138"/>
      <c r="I27" s="138"/>
    </row>
    <row r="28" spans="1:9">
      <c r="A28" s="244">
        <v>10</v>
      </c>
      <c r="B28" s="142" t="s">
        <v>374</v>
      </c>
      <c r="C28" s="170">
        <v>0</v>
      </c>
      <c r="D28" s="170">
        <v>0</v>
      </c>
      <c r="E28" s="170">
        <v>0</v>
      </c>
      <c r="F28" s="170">
        <v>0</v>
      </c>
      <c r="G28" s="170">
        <v>0</v>
      </c>
      <c r="H28" s="138"/>
      <c r="I28" s="138"/>
    </row>
    <row r="29" spans="1:9">
      <c r="A29" s="244" t="s">
        <v>400</v>
      </c>
      <c r="B29" s="142" t="s">
        <v>375</v>
      </c>
      <c r="C29" s="170">
        <v>0</v>
      </c>
      <c r="D29" s="170">
        <v>0</v>
      </c>
      <c r="E29" s="170">
        <v>0</v>
      </c>
      <c r="F29" s="170">
        <v>0</v>
      </c>
      <c r="G29" s="170">
        <v>0</v>
      </c>
      <c r="H29" s="138"/>
      <c r="I29" s="138"/>
    </row>
    <row r="30" spans="1:9">
      <c r="A30" s="244">
        <v>11</v>
      </c>
      <c r="B30" s="142" t="s">
        <v>376</v>
      </c>
      <c r="C30" s="168">
        <f>SUM(C24:C29)</f>
        <v>9.5000000000000001E-2</v>
      </c>
      <c r="D30" s="168">
        <f>SUM(D24:D29)</f>
        <v>9.5000000000000001E-2</v>
      </c>
      <c r="E30" s="168">
        <v>9.5000000000000001E-2</v>
      </c>
      <c r="F30" s="168">
        <v>0.08</v>
      </c>
      <c r="G30" s="168">
        <v>0.08</v>
      </c>
      <c r="H30" s="138"/>
      <c r="I30" s="138"/>
    </row>
    <row r="31" spans="1:9">
      <c r="A31" s="244" t="s">
        <v>401</v>
      </c>
      <c r="B31" s="142" t="s">
        <v>377</v>
      </c>
      <c r="C31" s="276">
        <f>C30+C22</f>
        <v>0.18</v>
      </c>
      <c r="D31" s="276">
        <f>D30+D22</f>
        <v>0.18</v>
      </c>
      <c r="E31" s="276">
        <v>0.18</v>
      </c>
      <c r="F31" s="276">
        <v>0.16500000000000001</v>
      </c>
      <c r="G31" s="274">
        <v>0.16500000000000001</v>
      </c>
      <c r="H31" s="138"/>
      <c r="I31" s="138"/>
    </row>
    <row r="32" spans="1:9">
      <c r="A32" s="244">
        <v>12</v>
      </c>
      <c r="B32" s="142" t="s">
        <v>378</v>
      </c>
      <c r="C32" s="170">
        <v>0</v>
      </c>
      <c r="D32" s="170">
        <v>0</v>
      </c>
      <c r="E32" s="170">
        <v>0</v>
      </c>
      <c r="F32" s="170">
        <v>0</v>
      </c>
      <c r="G32" s="170">
        <v>0</v>
      </c>
      <c r="H32" s="138"/>
      <c r="I32" s="138"/>
    </row>
    <row r="33" spans="1:9">
      <c r="A33" s="147"/>
      <c r="B33" s="463" t="s">
        <v>255</v>
      </c>
      <c r="C33" s="463"/>
      <c r="D33" s="463"/>
      <c r="E33" s="463"/>
      <c r="F33" s="463"/>
      <c r="G33" s="463"/>
      <c r="H33" s="138"/>
      <c r="I33" s="138"/>
    </row>
    <row r="34" spans="1:9">
      <c r="A34" s="244">
        <v>13</v>
      </c>
      <c r="B34" s="144" t="s">
        <v>379</v>
      </c>
      <c r="C34" s="167">
        <v>123133964</v>
      </c>
      <c r="D34" s="167">
        <v>124413500</v>
      </c>
      <c r="E34" s="167">
        <v>120787644.58248131</v>
      </c>
      <c r="F34" s="167">
        <v>120890505.27343188</v>
      </c>
      <c r="G34" s="167">
        <v>127267586</v>
      </c>
      <c r="H34" s="138"/>
      <c r="I34" s="138"/>
    </row>
    <row r="35" spans="1:9">
      <c r="A35" s="244">
        <v>14</v>
      </c>
      <c r="B35" s="144" t="s">
        <v>380</v>
      </c>
      <c r="C35" s="169">
        <v>5.5500000000000001E-2</v>
      </c>
      <c r="D35" s="169">
        <v>5.2699999999999997E-2</v>
      </c>
      <c r="E35" s="169">
        <v>5.4253455452458167E-2</v>
      </c>
      <c r="F35" s="169">
        <v>5.5595922347944547E-2</v>
      </c>
      <c r="G35" s="169">
        <v>5.28E-2</v>
      </c>
      <c r="H35" s="138"/>
      <c r="I35" s="138"/>
    </row>
    <row r="36" spans="1:9">
      <c r="A36" s="147"/>
      <c r="B36" s="463" t="s">
        <v>402</v>
      </c>
      <c r="C36" s="463"/>
      <c r="D36" s="463"/>
      <c r="E36" s="463"/>
      <c r="F36" s="463"/>
      <c r="G36" s="463"/>
      <c r="H36" s="138"/>
      <c r="I36" s="138"/>
    </row>
    <row r="37" spans="1:9">
      <c r="A37" s="245" t="s">
        <v>403</v>
      </c>
      <c r="B37" s="143" t="s">
        <v>404</v>
      </c>
      <c r="C37" s="255">
        <v>0</v>
      </c>
      <c r="D37" s="255">
        <f>'EU LR2'!F43</f>
        <v>0</v>
      </c>
      <c r="E37" s="255">
        <v>0</v>
      </c>
      <c r="F37" s="255">
        <v>0</v>
      </c>
      <c r="G37" s="255">
        <v>0</v>
      </c>
      <c r="H37" s="138"/>
      <c r="I37" s="138"/>
    </row>
    <row r="38" spans="1:9">
      <c r="A38" s="245" t="s">
        <v>405</v>
      </c>
      <c r="B38" s="143" t="s">
        <v>367</v>
      </c>
      <c r="C38" s="255">
        <v>0</v>
      </c>
      <c r="D38" s="255">
        <f>'EU LR2'!F44</f>
        <v>0</v>
      </c>
      <c r="E38" s="255">
        <v>0</v>
      </c>
      <c r="F38" s="255">
        <v>0</v>
      </c>
      <c r="G38" s="255">
        <v>0</v>
      </c>
      <c r="H38" s="138"/>
      <c r="I38" s="138"/>
    </row>
    <row r="39" spans="1:9">
      <c r="A39" s="245" t="s">
        <v>406</v>
      </c>
      <c r="B39" s="143" t="s">
        <v>407</v>
      </c>
      <c r="C39" s="257">
        <v>0.03</v>
      </c>
      <c r="D39" s="257">
        <v>0.03</v>
      </c>
      <c r="E39" s="301">
        <v>0.03</v>
      </c>
      <c r="F39" s="437">
        <v>0.03</v>
      </c>
      <c r="G39" s="437">
        <v>0.03</v>
      </c>
      <c r="H39" s="138"/>
      <c r="I39" s="138"/>
    </row>
    <row r="40" spans="1:9">
      <c r="A40" s="246"/>
      <c r="B40" s="463" t="s">
        <v>408</v>
      </c>
      <c r="C40" s="463"/>
      <c r="D40" s="463"/>
      <c r="E40" s="463"/>
      <c r="F40" s="463"/>
      <c r="G40" s="463"/>
      <c r="H40" s="138"/>
      <c r="I40" s="138"/>
    </row>
    <row r="41" spans="1:9">
      <c r="A41" s="245" t="s">
        <v>409</v>
      </c>
      <c r="B41" s="145" t="s">
        <v>410</v>
      </c>
      <c r="C41" s="256">
        <f>'EU LR2'!E45</f>
        <v>0</v>
      </c>
      <c r="D41" s="256">
        <f>'EU LR2'!F45</f>
        <v>0</v>
      </c>
      <c r="E41" s="256">
        <v>0</v>
      </c>
      <c r="F41" s="256">
        <v>0</v>
      </c>
      <c r="G41" s="256">
        <v>0</v>
      </c>
      <c r="H41" s="138"/>
      <c r="I41" s="138"/>
    </row>
    <row r="42" spans="1:9">
      <c r="A42" s="245" t="s">
        <v>411</v>
      </c>
      <c r="B42" s="142" t="s">
        <v>412</v>
      </c>
      <c r="C42" s="257">
        <v>0.03</v>
      </c>
      <c r="D42" s="257">
        <v>0.03</v>
      </c>
      <c r="E42" s="302">
        <v>0.03</v>
      </c>
      <c r="F42" s="438">
        <v>0.03</v>
      </c>
      <c r="G42" s="302">
        <v>0.03</v>
      </c>
      <c r="H42" s="138"/>
      <c r="I42" s="138"/>
    </row>
    <row r="43" spans="1:9">
      <c r="A43" s="246"/>
      <c r="B43" s="463" t="s">
        <v>381</v>
      </c>
      <c r="C43" s="463"/>
      <c r="D43" s="463"/>
      <c r="E43" s="463"/>
      <c r="F43" s="463"/>
      <c r="G43" s="463"/>
      <c r="H43" s="138"/>
      <c r="I43" s="138"/>
    </row>
    <row r="44" spans="1:9">
      <c r="A44" s="244">
        <v>15</v>
      </c>
      <c r="B44" s="144" t="s">
        <v>382</v>
      </c>
      <c r="C44" s="191">
        <v>1758275.8438527957</v>
      </c>
      <c r="D44" s="191">
        <v>2372869</v>
      </c>
      <c r="E44" s="191">
        <v>2359377.0484997514</v>
      </c>
      <c r="F44" s="191">
        <v>1531631</v>
      </c>
      <c r="G44" s="191">
        <v>2571356</v>
      </c>
      <c r="H44" s="138"/>
      <c r="I44" s="138"/>
    </row>
    <row r="45" spans="1:9">
      <c r="A45" s="244" t="s">
        <v>413</v>
      </c>
      <c r="B45" s="144" t="s">
        <v>414</v>
      </c>
      <c r="C45" s="191">
        <v>3233643.1961899996</v>
      </c>
      <c r="D45" s="191">
        <v>3260000</v>
      </c>
      <c r="E45" s="191">
        <v>3362753.2333644442</v>
      </c>
      <c r="F45" s="191">
        <v>3065416</v>
      </c>
      <c r="G45" s="191">
        <v>3957764</v>
      </c>
      <c r="H45" s="138"/>
      <c r="I45" s="138"/>
    </row>
    <row r="46" spans="1:9">
      <c r="A46" s="244" t="s">
        <v>415</v>
      </c>
      <c r="B46" s="144" t="s">
        <v>416</v>
      </c>
      <c r="C46" s="191">
        <v>2209579.0592102008</v>
      </c>
      <c r="D46" s="191">
        <v>1956720</v>
      </c>
      <c r="E46" s="191">
        <v>1665961.5215538188</v>
      </c>
      <c r="F46" s="191">
        <v>2042210</v>
      </c>
      <c r="G46" s="191">
        <v>2076986</v>
      </c>
    </row>
    <row r="47" spans="1:9">
      <c r="A47" s="244">
        <v>16</v>
      </c>
      <c r="B47" s="144" t="s">
        <v>383</v>
      </c>
      <c r="C47" s="191">
        <v>1024064.1369797988</v>
      </c>
      <c r="D47" s="191">
        <v>1303280</v>
      </c>
      <c r="E47" s="191">
        <v>1696791.7118106254</v>
      </c>
      <c r="F47" s="191">
        <v>1023206</v>
      </c>
      <c r="G47" s="191">
        <v>1880778</v>
      </c>
    </row>
    <row r="48" spans="1:9">
      <c r="A48" s="244">
        <v>17</v>
      </c>
      <c r="B48" s="144" t="s">
        <v>384</v>
      </c>
      <c r="C48" s="192">
        <v>1.7169587141664353</v>
      </c>
      <c r="D48" s="192">
        <v>1.8207</v>
      </c>
      <c r="E48" s="192">
        <v>1.3904930299206197</v>
      </c>
      <c r="F48" s="192">
        <v>1.4968943650408753</v>
      </c>
      <c r="G48" s="192">
        <v>1.3671767747176966</v>
      </c>
    </row>
    <row r="49" spans="1:7">
      <c r="A49" s="246"/>
      <c r="B49" s="463" t="s">
        <v>385</v>
      </c>
      <c r="C49" s="463"/>
      <c r="D49" s="463"/>
      <c r="E49" s="463"/>
      <c r="F49" s="463"/>
      <c r="G49" s="463"/>
    </row>
    <row r="50" spans="1:7">
      <c r="A50" s="244">
        <v>18</v>
      </c>
      <c r="B50" s="144" t="s">
        <v>386</v>
      </c>
      <c r="C50" s="191">
        <v>109493752.46180239</v>
      </c>
      <c r="D50" s="191">
        <v>113559246.37204787</v>
      </c>
      <c r="E50" s="191">
        <v>106503260.22958903</v>
      </c>
      <c r="F50" s="191">
        <v>104494866</v>
      </c>
      <c r="G50" s="191">
        <v>111288617</v>
      </c>
    </row>
    <row r="51" spans="1:7">
      <c r="A51" s="244">
        <v>19</v>
      </c>
      <c r="B51" s="144" t="s">
        <v>387</v>
      </c>
      <c r="C51" s="191">
        <v>93110686.257680178</v>
      </c>
      <c r="D51" s="191">
        <v>96064797.174599409</v>
      </c>
      <c r="E51" s="191">
        <v>92444052.963495716</v>
      </c>
      <c r="F51" s="191">
        <v>89059690</v>
      </c>
      <c r="G51" s="191">
        <v>94152989.184981033</v>
      </c>
    </row>
    <row r="52" spans="1:7">
      <c r="A52" s="244">
        <v>20</v>
      </c>
      <c r="B52" s="144" t="s">
        <v>388</v>
      </c>
      <c r="C52" s="192">
        <v>1.175952587856379</v>
      </c>
      <c r="D52" s="192">
        <v>1.1821109262912615</v>
      </c>
      <c r="E52" s="192">
        <v>1.1520834149455239</v>
      </c>
      <c r="F52" s="192">
        <v>1.1733127075754108</v>
      </c>
      <c r="G52" s="192">
        <v>1.1819977035604556</v>
      </c>
    </row>
    <row r="54" spans="1:7">
      <c r="C54" s="431"/>
      <c r="D54" s="454"/>
      <c r="E54" s="431"/>
      <c r="F54" s="431"/>
      <c r="G54" s="431"/>
    </row>
  </sheetData>
  <mergeCells count="11">
    <mergeCell ref="B40:G40"/>
    <mergeCell ref="B43:G43"/>
    <mergeCell ref="B49:G49"/>
    <mergeCell ref="A1:D2"/>
    <mergeCell ref="B8:G8"/>
    <mergeCell ref="B12:G12"/>
    <mergeCell ref="B14:G14"/>
    <mergeCell ref="B18:G18"/>
    <mergeCell ref="B23:G23"/>
    <mergeCell ref="B33:G33"/>
    <mergeCell ref="B36:G3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860-1DE1-46B6-A4F9-088827744821}">
  <dimension ref="A1:N18"/>
  <sheetViews>
    <sheetView showGridLines="0" workbookViewId="0">
      <selection activeCell="I31" sqref="I31"/>
    </sheetView>
  </sheetViews>
  <sheetFormatPr baseColWidth="10" defaultRowHeight="14.25"/>
  <cols>
    <col min="2" max="2" width="50.77734375" bestFit="1" customWidth="1"/>
    <col min="3" max="4" width="12.77734375" bestFit="1" customWidth="1"/>
    <col min="5" max="5" width="11.6640625" bestFit="1" customWidth="1"/>
    <col min="6" max="6" width="12.77734375" bestFit="1" customWidth="1"/>
    <col min="7" max="8" width="13.6640625" bestFit="1" customWidth="1"/>
    <col min="9" max="9" width="12.77734375" bestFit="1" customWidth="1"/>
    <col min="10" max="12" width="11.6640625" bestFit="1" customWidth="1"/>
    <col min="13" max="13" width="13.6640625" bestFit="1" customWidth="1"/>
    <col min="14" max="15" width="14.5546875" bestFit="1" customWidth="1"/>
  </cols>
  <sheetData>
    <row r="1" spans="1:14">
      <c r="A1" s="471" t="s">
        <v>734</v>
      </c>
      <c r="B1" s="471"/>
      <c r="C1" s="471"/>
      <c r="D1" s="471"/>
      <c r="E1" s="471"/>
      <c r="F1" s="471"/>
    </row>
    <row r="2" spans="1:14">
      <c r="A2" s="471"/>
      <c r="B2" s="471"/>
      <c r="C2" s="471"/>
      <c r="D2" s="471"/>
      <c r="E2" s="471"/>
      <c r="F2" s="471"/>
    </row>
    <row r="5" spans="1:14">
      <c r="A5" s="400" t="s">
        <v>1099</v>
      </c>
    </row>
    <row r="6" spans="1:14">
      <c r="A6" s="130"/>
      <c r="B6" s="130"/>
      <c r="C6" s="130" t="s">
        <v>197</v>
      </c>
      <c r="D6" s="130" t="s">
        <v>198</v>
      </c>
      <c r="E6" s="130" t="s">
        <v>199</v>
      </c>
      <c r="F6" s="130" t="s">
        <v>200</v>
      </c>
      <c r="G6" s="130" t="s">
        <v>201</v>
      </c>
      <c r="H6" s="130" t="s">
        <v>202</v>
      </c>
      <c r="I6" s="130" t="s">
        <v>459</v>
      </c>
      <c r="J6" s="130" t="s">
        <v>460</v>
      </c>
      <c r="K6" s="130" t="s">
        <v>625</v>
      </c>
      <c r="L6" s="130" t="s">
        <v>626</v>
      </c>
      <c r="M6" s="130" t="s">
        <v>1075</v>
      </c>
      <c r="N6" s="130" t="s">
        <v>1076</v>
      </c>
    </row>
    <row r="7" spans="1:14" ht="25.5">
      <c r="A7" s="393"/>
      <c r="B7" s="393" t="s">
        <v>196</v>
      </c>
      <c r="C7" s="88">
        <v>0</v>
      </c>
      <c r="D7" s="88">
        <v>0.02</v>
      </c>
      <c r="E7" s="88">
        <v>0.04</v>
      </c>
      <c r="F7" s="88">
        <v>0.1</v>
      </c>
      <c r="G7" s="88">
        <v>0.2</v>
      </c>
      <c r="H7" s="88">
        <v>0.5</v>
      </c>
      <c r="I7" s="88">
        <v>0.7</v>
      </c>
      <c r="J7" s="88">
        <v>0.75</v>
      </c>
      <c r="K7" s="88">
        <v>1</v>
      </c>
      <c r="L7" s="88">
        <v>1.5</v>
      </c>
      <c r="M7" s="130" t="s">
        <v>227</v>
      </c>
      <c r="N7" s="32" t="s">
        <v>1077</v>
      </c>
    </row>
    <row r="8" spans="1:14">
      <c r="A8" s="367">
        <v>1</v>
      </c>
      <c r="B8" s="369" t="s">
        <v>1078</v>
      </c>
      <c r="C8" s="368">
        <v>1809614011.6666667</v>
      </c>
      <c r="D8" s="368">
        <v>0</v>
      </c>
      <c r="E8" s="368">
        <v>0</v>
      </c>
      <c r="F8" s="368">
        <v>0</v>
      </c>
      <c r="G8" s="368">
        <v>0</v>
      </c>
      <c r="H8" s="368">
        <v>0</v>
      </c>
      <c r="I8" s="368">
        <v>0</v>
      </c>
      <c r="J8" s="368">
        <v>0</v>
      </c>
      <c r="K8" s="368">
        <v>0</v>
      </c>
      <c r="L8" s="368">
        <v>0</v>
      </c>
      <c r="M8" s="368">
        <v>0</v>
      </c>
      <c r="N8" s="368">
        <v>1809614011.6666667</v>
      </c>
    </row>
    <row r="9" spans="1:14">
      <c r="A9" s="367">
        <v>2</v>
      </c>
      <c r="B9" s="369" t="s">
        <v>1079</v>
      </c>
      <c r="C9" s="368">
        <v>207626840</v>
      </c>
      <c r="D9" s="368">
        <v>0</v>
      </c>
      <c r="E9" s="368">
        <v>0</v>
      </c>
      <c r="F9" s="368">
        <v>0</v>
      </c>
      <c r="G9" s="368">
        <v>5010654983.5035353</v>
      </c>
      <c r="H9" s="368">
        <v>0</v>
      </c>
      <c r="I9" s="368">
        <v>0</v>
      </c>
      <c r="J9" s="368">
        <v>0</v>
      </c>
      <c r="K9" s="368">
        <v>0</v>
      </c>
      <c r="L9" s="368">
        <v>0</v>
      </c>
      <c r="M9" s="368">
        <v>0</v>
      </c>
      <c r="N9" s="368">
        <v>5218281823.5035353</v>
      </c>
    </row>
    <row r="10" spans="1:14">
      <c r="A10" s="367">
        <v>3</v>
      </c>
      <c r="B10" s="369" t="s">
        <v>212</v>
      </c>
      <c r="C10" s="368">
        <v>728602817.57777786</v>
      </c>
      <c r="D10" s="368">
        <v>0</v>
      </c>
      <c r="E10" s="368">
        <v>0</v>
      </c>
      <c r="F10" s="368">
        <v>0</v>
      </c>
      <c r="G10" s="368">
        <v>0</v>
      </c>
      <c r="H10" s="368">
        <v>0</v>
      </c>
      <c r="I10" s="368">
        <v>0</v>
      </c>
      <c r="J10" s="368">
        <v>0</v>
      </c>
      <c r="K10" s="368">
        <v>0</v>
      </c>
      <c r="L10" s="368">
        <v>0</v>
      </c>
      <c r="M10" s="368">
        <v>0</v>
      </c>
      <c r="N10" s="368">
        <v>728602817.57777786</v>
      </c>
    </row>
    <row r="11" spans="1:14">
      <c r="A11" s="367">
        <v>4</v>
      </c>
      <c r="B11" s="369" t="s">
        <v>213</v>
      </c>
      <c r="C11" s="368">
        <v>759046651.60000002</v>
      </c>
      <c r="D11" s="368">
        <v>0</v>
      </c>
      <c r="E11" s="368">
        <v>0</v>
      </c>
      <c r="F11" s="368">
        <v>0</v>
      </c>
      <c r="G11" s="368">
        <v>0</v>
      </c>
      <c r="H11" s="368">
        <v>0</v>
      </c>
      <c r="I11" s="368">
        <v>0</v>
      </c>
      <c r="J11" s="368">
        <v>0</v>
      </c>
      <c r="K11" s="368">
        <v>0</v>
      </c>
      <c r="L11" s="368">
        <v>0</v>
      </c>
      <c r="M11" s="368">
        <v>0</v>
      </c>
      <c r="N11" s="368">
        <v>759046651.60000002</v>
      </c>
    </row>
    <row r="12" spans="1:14">
      <c r="A12" s="367">
        <v>5</v>
      </c>
      <c r="B12" s="369" t="s">
        <v>214</v>
      </c>
      <c r="C12" s="368">
        <v>877190029.11316979</v>
      </c>
      <c r="D12" s="368">
        <v>0</v>
      </c>
      <c r="E12" s="368">
        <v>0</v>
      </c>
      <c r="F12" s="368">
        <v>0</v>
      </c>
      <c r="G12" s="368">
        <v>0</v>
      </c>
      <c r="H12" s="368">
        <v>0</v>
      </c>
      <c r="I12" s="368">
        <v>0</v>
      </c>
      <c r="J12" s="368">
        <v>0</v>
      </c>
      <c r="K12" s="368">
        <v>0</v>
      </c>
      <c r="L12" s="368">
        <v>0</v>
      </c>
      <c r="M12" s="368">
        <v>0</v>
      </c>
      <c r="N12" s="368">
        <v>877190029.11316979</v>
      </c>
    </row>
    <row r="13" spans="1:14">
      <c r="A13" s="367">
        <v>6</v>
      </c>
      <c r="B13" s="369" t="s">
        <v>215</v>
      </c>
      <c r="C13" s="368">
        <v>0</v>
      </c>
      <c r="D13" s="368">
        <v>0</v>
      </c>
      <c r="E13" s="368">
        <v>0</v>
      </c>
      <c r="F13" s="368">
        <v>0</v>
      </c>
      <c r="G13" s="368">
        <v>4578000584.7100525</v>
      </c>
      <c r="H13" s="368">
        <v>423647576.87940544</v>
      </c>
      <c r="I13" s="368">
        <v>0</v>
      </c>
      <c r="J13" s="368">
        <v>0</v>
      </c>
      <c r="K13" s="368">
        <v>0</v>
      </c>
      <c r="L13" s="368">
        <v>0</v>
      </c>
      <c r="M13" s="368">
        <v>0</v>
      </c>
      <c r="N13" s="368">
        <v>5001648161.5894575</v>
      </c>
    </row>
    <row r="14" spans="1:14">
      <c r="A14" s="367">
        <v>7</v>
      </c>
      <c r="B14" s="369" t="s">
        <v>216</v>
      </c>
      <c r="C14" s="368">
        <v>0</v>
      </c>
      <c r="D14" s="368">
        <v>0</v>
      </c>
      <c r="E14" s="368">
        <v>0</v>
      </c>
      <c r="F14" s="368">
        <v>0</v>
      </c>
      <c r="G14" s="368">
        <v>0</v>
      </c>
      <c r="H14" s="368">
        <v>0</v>
      </c>
      <c r="I14" s="368">
        <v>0</v>
      </c>
      <c r="J14" s="368">
        <v>0</v>
      </c>
      <c r="K14" s="368">
        <v>61322862.619999997</v>
      </c>
      <c r="L14" s="368">
        <v>0</v>
      </c>
      <c r="M14" s="368">
        <v>0</v>
      </c>
      <c r="N14" s="368">
        <v>61322862.619999997</v>
      </c>
    </row>
    <row r="15" spans="1:14">
      <c r="A15" s="367">
        <v>8</v>
      </c>
      <c r="B15" s="369" t="s">
        <v>217</v>
      </c>
      <c r="C15" s="368">
        <v>0</v>
      </c>
      <c r="D15" s="368">
        <v>0</v>
      </c>
      <c r="E15" s="368">
        <v>0</v>
      </c>
      <c r="F15" s="368">
        <v>0</v>
      </c>
      <c r="G15" s="368">
        <v>0</v>
      </c>
      <c r="H15" s="368">
        <v>0</v>
      </c>
      <c r="I15" s="368">
        <v>0</v>
      </c>
      <c r="J15" s="368">
        <v>38458389.457260698</v>
      </c>
      <c r="K15" s="368">
        <v>0</v>
      </c>
      <c r="L15" s="368">
        <v>0</v>
      </c>
      <c r="M15" s="368">
        <v>0</v>
      </c>
      <c r="N15" s="368">
        <v>38458389.457260698</v>
      </c>
    </row>
    <row r="16" spans="1:14">
      <c r="A16" s="367">
        <v>9</v>
      </c>
      <c r="B16" s="369" t="s">
        <v>222</v>
      </c>
      <c r="C16" s="368">
        <v>0</v>
      </c>
      <c r="D16" s="368">
        <v>0</v>
      </c>
      <c r="E16" s="368">
        <v>0</v>
      </c>
      <c r="F16" s="368">
        <v>0</v>
      </c>
      <c r="G16" s="368">
        <v>0</v>
      </c>
      <c r="H16" s="368">
        <v>0</v>
      </c>
      <c r="I16" s="368">
        <v>0</v>
      </c>
      <c r="J16" s="368">
        <v>0</v>
      </c>
      <c r="K16" s="368">
        <v>0</v>
      </c>
      <c r="L16" s="368">
        <v>0</v>
      </c>
      <c r="M16" s="368">
        <v>0</v>
      </c>
      <c r="N16" s="368">
        <v>0</v>
      </c>
    </row>
    <row r="17" spans="1:14">
      <c r="A17" s="367">
        <v>10</v>
      </c>
      <c r="B17" s="369" t="s">
        <v>224</v>
      </c>
      <c r="C17" s="368">
        <v>0</v>
      </c>
      <c r="D17" s="368">
        <v>0</v>
      </c>
      <c r="E17" s="368">
        <v>0</v>
      </c>
      <c r="F17" s="368">
        <v>8546464151.7888889</v>
      </c>
      <c r="G17" s="368">
        <v>0</v>
      </c>
      <c r="H17" s="368">
        <v>0</v>
      </c>
      <c r="I17" s="368">
        <v>0</v>
      </c>
      <c r="J17" s="368">
        <v>0</v>
      </c>
      <c r="K17" s="368">
        <v>118627130.28999999</v>
      </c>
      <c r="L17" s="368">
        <v>0</v>
      </c>
      <c r="M17" s="368">
        <v>96536854569.802765</v>
      </c>
      <c r="N17" s="368">
        <v>105201945851.88165</v>
      </c>
    </row>
    <row r="18" spans="1:14">
      <c r="A18" s="367">
        <v>11</v>
      </c>
      <c r="B18" s="369" t="s">
        <v>1080</v>
      </c>
      <c r="C18" s="368">
        <v>4382080349.9576149</v>
      </c>
      <c r="D18" s="368">
        <v>0</v>
      </c>
      <c r="E18" s="368">
        <v>0</v>
      </c>
      <c r="F18" s="368">
        <v>8546464151.7888889</v>
      </c>
      <c r="G18" s="368">
        <v>9588655568.2135887</v>
      </c>
      <c r="H18" s="368">
        <v>423647576.87940544</v>
      </c>
      <c r="I18" s="368">
        <v>0</v>
      </c>
      <c r="J18" s="368">
        <v>38458389.457260698</v>
      </c>
      <c r="K18" s="368">
        <v>179949992.91</v>
      </c>
      <c r="L18" s="368">
        <v>0</v>
      </c>
      <c r="M18" s="368">
        <v>96536854569.802765</v>
      </c>
      <c r="N18" s="368">
        <v>119696110599.00952</v>
      </c>
    </row>
  </sheetData>
  <mergeCells count="1">
    <mergeCell ref="A1:F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4FF5-A1DB-4A14-9E64-B597B5576EB6}">
  <dimension ref="A1:J18"/>
  <sheetViews>
    <sheetView showGridLines="0" workbookViewId="0">
      <selection activeCell="K37" sqref="K37"/>
    </sheetView>
  </sheetViews>
  <sheetFormatPr baseColWidth="10" defaultRowHeight="14.25"/>
  <cols>
    <col min="2" max="2" width="22.33203125" customWidth="1"/>
    <col min="3" max="3" width="11.6640625" bestFit="1" customWidth="1"/>
    <col min="4" max="4" width="12.77734375" bestFit="1" customWidth="1"/>
    <col min="5" max="5" width="11.6640625" bestFit="1" customWidth="1"/>
    <col min="6" max="6" width="13.5546875" customWidth="1"/>
    <col min="7" max="7" width="11.6640625" bestFit="1" customWidth="1"/>
    <col min="8" max="8" width="13.88671875" customWidth="1"/>
    <col min="9" max="9" width="11.6640625" bestFit="1" customWidth="1"/>
    <col min="10" max="10" width="15.21875" customWidth="1"/>
  </cols>
  <sheetData>
    <row r="1" spans="1:10">
      <c r="A1" s="471" t="s">
        <v>1083</v>
      </c>
      <c r="B1" s="471"/>
      <c r="C1" s="471"/>
      <c r="D1" s="471"/>
      <c r="E1" s="471"/>
      <c r="F1" s="471"/>
    </row>
    <row r="2" spans="1:10">
      <c r="A2" s="471"/>
      <c r="B2" s="471"/>
      <c r="C2" s="471"/>
      <c r="D2" s="471"/>
      <c r="E2" s="471"/>
      <c r="F2" s="471"/>
    </row>
    <row r="5" spans="1:10">
      <c r="A5" s="400" t="s">
        <v>1099</v>
      </c>
    </row>
    <row r="6" spans="1:10">
      <c r="A6" s="367"/>
      <c r="B6" s="369"/>
      <c r="C6" s="130" t="s">
        <v>197</v>
      </c>
      <c r="D6" s="130" t="s">
        <v>198</v>
      </c>
      <c r="E6" s="130" t="s">
        <v>199</v>
      </c>
      <c r="F6" s="130" t="s">
        <v>200</v>
      </c>
      <c r="G6" s="130" t="s">
        <v>201</v>
      </c>
      <c r="H6" s="130" t="s">
        <v>202</v>
      </c>
      <c r="I6" s="130" t="s">
        <v>459</v>
      </c>
      <c r="J6" s="130" t="s">
        <v>460</v>
      </c>
    </row>
    <row r="7" spans="1:10" ht="14.25" customHeight="1">
      <c r="A7" s="367"/>
      <c r="B7" s="369"/>
      <c r="C7" s="533" t="s">
        <v>1084</v>
      </c>
      <c r="D7" s="534"/>
      <c r="E7" s="534"/>
      <c r="F7" s="535"/>
      <c r="G7" s="533" t="s">
        <v>1085</v>
      </c>
      <c r="H7" s="534"/>
      <c r="I7" s="534"/>
      <c r="J7" s="534"/>
    </row>
    <row r="8" spans="1:10" ht="14.25" customHeight="1">
      <c r="A8" s="367"/>
      <c r="B8" s="369" t="s">
        <v>1086</v>
      </c>
      <c r="C8" s="533" t="s">
        <v>1087</v>
      </c>
      <c r="D8" s="535"/>
      <c r="E8" s="533" t="s">
        <v>1088</v>
      </c>
      <c r="F8" s="535"/>
      <c r="G8" s="533" t="s">
        <v>1087</v>
      </c>
      <c r="H8" s="535"/>
      <c r="I8" s="533" t="s">
        <v>1088</v>
      </c>
      <c r="J8" s="534"/>
    </row>
    <row r="9" spans="1:10">
      <c r="A9" s="367"/>
      <c r="B9" s="369"/>
      <c r="C9" s="369" t="s">
        <v>1089</v>
      </c>
      <c r="D9" s="369" t="s">
        <v>1090</v>
      </c>
      <c r="E9" s="369" t="s">
        <v>1089</v>
      </c>
      <c r="F9" s="369" t="s">
        <v>1090</v>
      </c>
      <c r="G9" s="369" t="s">
        <v>1089</v>
      </c>
      <c r="H9" s="369" t="s">
        <v>1090</v>
      </c>
      <c r="I9" s="369" t="s">
        <v>1089</v>
      </c>
      <c r="J9" s="369" t="s">
        <v>1090</v>
      </c>
    </row>
    <row r="10" spans="1:10">
      <c r="A10" s="367">
        <v>1</v>
      </c>
      <c r="B10" s="369" t="s">
        <v>1091</v>
      </c>
      <c r="C10" s="368">
        <v>0</v>
      </c>
      <c r="D10" s="368">
        <v>193300000</v>
      </c>
      <c r="E10" s="368">
        <v>0</v>
      </c>
      <c r="F10" s="368">
        <v>17580000</v>
      </c>
      <c r="G10" s="368">
        <v>0</v>
      </c>
      <c r="H10" s="368">
        <v>0</v>
      </c>
      <c r="I10" s="368">
        <v>0</v>
      </c>
      <c r="J10" s="368">
        <v>0</v>
      </c>
    </row>
    <row r="11" spans="1:10">
      <c r="A11" s="367">
        <v>2</v>
      </c>
      <c r="B11" s="369" t="s">
        <v>1092</v>
      </c>
      <c r="C11" s="368">
        <v>0</v>
      </c>
      <c r="D11" s="368">
        <v>2545798125</v>
      </c>
      <c r="E11" s="368">
        <v>0</v>
      </c>
      <c r="F11" s="368">
        <v>0</v>
      </c>
      <c r="G11" s="368">
        <v>0</v>
      </c>
      <c r="H11" s="368">
        <v>0</v>
      </c>
      <c r="I11" s="368">
        <v>0</v>
      </c>
      <c r="J11" s="368">
        <v>0</v>
      </c>
    </row>
    <row r="12" spans="1:10">
      <c r="A12" s="367">
        <v>3</v>
      </c>
      <c r="B12" s="369" t="s">
        <v>1093</v>
      </c>
      <c r="C12" s="368">
        <v>0</v>
      </c>
      <c r="D12" s="368">
        <v>0</v>
      </c>
      <c r="E12" s="368">
        <v>0</v>
      </c>
      <c r="F12" s="368">
        <v>0</v>
      </c>
      <c r="G12" s="368">
        <v>0</v>
      </c>
      <c r="H12" s="368">
        <v>0</v>
      </c>
      <c r="I12" s="368">
        <v>0</v>
      </c>
      <c r="J12" s="368">
        <v>0</v>
      </c>
    </row>
    <row r="13" spans="1:10">
      <c r="A13" s="367">
        <v>4</v>
      </c>
      <c r="B13" s="369" t="s">
        <v>1094</v>
      </c>
      <c r="C13" s="368">
        <v>0</v>
      </c>
      <c r="D13" s="368">
        <v>0</v>
      </c>
      <c r="E13" s="368">
        <v>0</v>
      </c>
      <c r="F13" s="368">
        <v>0</v>
      </c>
      <c r="G13" s="368">
        <v>0</v>
      </c>
      <c r="H13" s="368">
        <v>0</v>
      </c>
      <c r="I13" s="368">
        <v>0</v>
      </c>
      <c r="J13" s="368">
        <v>0</v>
      </c>
    </row>
    <row r="14" spans="1:10">
      <c r="A14" s="367">
        <v>5</v>
      </c>
      <c r="B14" s="369" t="s">
        <v>1095</v>
      </c>
      <c r="C14" s="368">
        <v>0</v>
      </c>
      <c r="D14" s="368">
        <v>0</v>
      </c>
      <c r="E14" s="368">
        <v>0</v>
      </c>
      <c r="F14" s="368">
        <v>0</v>
      </c>
      <c r="G14" s="368">
        <v>0</v>
      </c>
      <c r="H14" s="368">
        <v>0</v>
      </c>
      <c r="I14" s="368">
        <v>0</v>
      </c>
      <c r="J14" s="368">
        <v>0</v>
      </c>
    </row>
    <row r="15" spans="1:10">
      <c r="A15" s="367">
        <v>6</v>
      </c>
      <c r="B15" s="369" t="s">
        <v>1096</v>
      </c>
      <c r="C15" s="368">
        <v>0</v>
      </c>
      <c r="D15" s="368">
        <v>0</v>
      </c>
      <c r="E15" s="368">
        <v>0</v>
      </c>
      <c r="F15" s="368">
        <v>0</v>
      </c>
      <c r="G15" s="368">
        <v>0</v>
      </c>
      <c r="H15" s="368">
        <v>0</v>
      </c>
      <c r="I15" s="368">
        <v>0</v>
      </c>
      <c r="J15" s="368">
        <v>0</v>
      </c>
    </row>
    <row r="16" spans="1:10">
      <c r="A16" s="367">
        <v>7</v>
      </c>
      <c r="B16" s="369" t="s">
        <v>1097</v>
      </c>
      <c r="C16" s="368">
        <v>0</v>
      </c>
      <c r="D16" s="368">
        <v>0</v>
      </c>
      <c r="E16" s="368">
        <v>0</v>
      </c>
      <c r="F16" s="368">
        <v>0</v>
      </c>
      <c r="G16" s="368">
        <v>0</v>
      </c>
      <c r="H16" s="368">
        <v>0</v>
      </c>
      <c r="I16" s="368">
        <v>0</v>
      </c>
      <c r="J16" s="368">
        <v>0</v>
      </c>
    </row>
    <row r="17" spans="1:10">
      <c r="A17" s="367">
        <v>8</v>
      </c>
      <c r="B17" s="369" t="s">
        <v>1098</v>
      </c>
      <c r="C17" s="368">
        <v>0</v>
      </c>
      <c r="D17" s="368">
        <v>0</v>
      </c>
      <c r="E17" s="368">
        <v>0</v>
      </c>
      <c r="F17" s="368">
        <v>0</v>
      </c>
      <c r="G17" s="368">
        <v>0</v>
      </c>
      <c r="H17" s="368">
        <v>0</v>
      </c>
      <c r="I17" s="368">
        <v>0</v>
      </c>
      <c r="J17" s="368">
        <v>0</v>
      </c>
    </row>
    <row r="18" spans="1:10">
      <c r="A18" s="367">
        <v>9</v>
      </c>
      <c r="B18" s="369" t="s">
        <v>175</v>
      </c>
      <c r="C18" s="368">
        <v>0</v>
      </c>
      <c r="D18" s="368">
        <v>2739098125</v>
      </c>
      <c r="E18" s="368">
        <v>0</v>
      </c>
      <c r="F18" s="368">
        <v>17580000</v>
      </c>
      <c r="G18" s="368">
        <v>0</v>
      </c>
      <c r="H18" s="368">
        <v>0</v>
      </c>
      <c r="I18" s="368">
        <v>0</v>
      </c>
      <c r="J18" s="368">
        <v>0</v>
      </c>
    </row>
  </sheetData>
  <mergeCells count="7">
    <mergeCell ref="A1:F2"/>
    <mergeCell ref="C7:F7"/>
    <mergeCell ref="G7:J7"/>
    <mergeCell ref="C8:D8"/>
    <mergeCell ref="E8:F8"/>
    <mergeCell ref="G8:H8"/>
    <mergeCell ref="I8:J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2462-8C91-4971-BB36-55AB4E0946DA}">
  <dimension ref="A1:L14"/>
  <sheetViews>
    <sheetView showGridLines="0" zoomScale="90" zoomScaleNormal="90" workbookViewId="0">
      <selection activeCell="E11" sqref="E11"/>
    </sheetView>
  </sheetViews>
  <sheetFormatPr baseColWidth="10" defaultRowHeight="14.25"/>
  <cols>
    <col min="1" max="1" width="23.88671875" customWidth="1"/>
    <col min="2" max="2" width="19.44140625" customWidth="1"/>
    <col min="3" max="3" width="43.33203125" bestFit="1" customWidth="1"/>
    <col min="4" max="4" width="150.109375" customWidth="1"/>
  </cols>
  <sheetData>
    <row r="1" spans="1:12">
      <c r="A1" s="471" t="s">
        <v>747</v>
      </c>
      <c r="B1" s="471"/>
      <c r="C1" s="471"/>
      <c r="D1" s="471"/>
      <c r="E1" s="471"/>
      <c r="F1" s="471"/>
      <c r="G1" s="471"/>
      <c r="H1" s="471"/>
      <c r="I1" s="471"/>
      <c r="J1" s="471"/>
      <c r="K1" s="471"/>
      <c r="L1" s="471"/>
    </row>
    <row r="2" spans="1:12">
      <c r="A2" s="471"/>
      <c r="B2" s="471"/>
      <c r="C2" s="471"/>
      <c r="D2" s="471"/>
      <c r="E2" s="471"/>
      <c r="F2" s="471"/>
      <c r="G2" s="471"/>
      <c r="H2" s="471"/>
      <c r="I2" s="471"/>
      <c r="J2" s="471"/>
      <c r="K2" s="471"/>
      <c r="L2" s="471"/>
    </row>
    <row r="3" spans="1:12" ht="15">
      <c r="A3" s="313"/>
      <c r="B3" s="314"/>
      <c r="C3" s="314"/>
      <c r="D3" s="314"/>
    </row>
    <row r="4" spans="1:12" ht="15">
      <c r="A4" s="313"/>
      <c r="B4" s="314"/>
      <c r="C4" s="314"/>
      <c r="D4" s="314"/>
    </row>
    <row r="5" spans="1:12" ht="15">
      <c r="A5" s="314"/>
      <c r="B5" s="314"/>
      <c r="C5" s="314"/>
      <c r="D5" s="314"/>
    </row>
    <row r="6" spans="1:12">
      <c r="A6" s="323" t="s">
        <v>544</v>
      </c>
      <c r="B6" s="317" t="s">
        <v>545</v>
      </c>
      <c r="C6" s="374"/>
      <c r="D6" s="373" t="s">
        <v>546</v>
      </c>
    </row>
    <row r="7" spans="1:12" ht="114.75">
      <c r="A7" s="536" t="s">
        <v>547</v>
      </c>
      <c r="B7" s="517" t="s">
        <v>548</v>
      </c>
      <c r="C7" s="459" t="s">
        <v>1025</v>
      </c>
      <c r="D7" s="408" t="s">
        <v>1108</v>
      </c>
      <c r="F7" s="236"/>
    </row>
    <row r="8" spans="1:12" ht="140.25">
      <c r="A8" s="537"/>
      <c r="B8" s="480"/>
      <c r="C8" s="459"/>
      <c r="D8" s="409" t="s">
        <v>1100</v>
      </c>
    </row>
    <row r="9" spans="1:12" ht="76.5">
      <c r="A9" s="537"/>
      <c r="B9" s="480"/>
      <c r="C9" s="459"/>
      <c r="D9" s="409" t="s">
        <v>1101</v>
      </c>
    </row>
    <row r="10" spans="1:12" ht="140.25">
      <c r="A10" s="537"/>
      <c r="B10" s="480"/>
      <c r="C10" s="459"/>
      <c r="D10" s="409" t="s">
        <v>1109</v>
      </c>
    </row>
    <row r="11" spans="1:12" ht="51">
      <c r="A11" s="538"/>
      <c r="B11" s="518"/>
      <c r="C11" s="459"/>
      <c r="D11" s="407" t="s">
        <v>1102</v>
      </c>
    </row>
    <row r="12" spans="1:12" ht="140.25">
      <c r="A12" s="17" t="s">
        <v>549</v>
      </c>
      <c r="B12" s="326" t="s">
        <v>550</v>
      </c>
      <c r="C12" s="326" t="s">
        <v>1026</v>
      </c>
      <c r="D12" s="407" t="s">
        <v>1074</v>
      </c>
    </row>
    <row r="13" spans="1:12" ht="39.75" customHeight="1">
      <c r="A13" s="17" t="s">
        <v>549</v>
      </c>
      <c r="B13" s="325" t="s">
        <v>551</v>
      </c>
      <c r="C13" s="326" t="s">
        <v>1027</v>
      </c>
      <c r="D13" s="327" t="s">
        <v>51</v>
      </c>
    </row>
    <row r="14" spans="1:12" ht="33" customHeight="1">
      <c r="A14" s="17" t="s">
        <v>552</v>
      </c>
      <c r="B14" s="324" t="s">
        <v>553</v>
      </c>
      <c r="C14" s="326" t="s">
        <v>1028</v>
      </c>
      <c r="D14" s="327" t="s">
        <v>51</v>
      </c>
    </row>
  </sheetData>
  <mergeCells count="4">
    <mergeCell ref="A1:L2"/>
    <mergeCell ref="C7:C11"/>
    <mergeCell ref="B7:B11"/>
    <mergeCell ref="A7:A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FF7-B928-460F-83FF-33039BF9EFB4}">
  <dimension ref="A1:K14"/>
  <sheetViews>
    <sheetView showGridLines="0" zoomScale="90" zoomScaleNormal="90" workbookViewId="0">
      <selection activeCell="C9" sqref="C9"/>
    </sheetView>
  </sheetViews>
  <sheetFormatPr baseColWidth="10" defaultRowHeight="14.25"/>
  <cols>
    <col min="2" max="2" width="40.88671875" customWidth="1"/>
  </cols>
  <sheetData>
    <row r="1" spans="1:11" ht="16.5" customHeight="1">
      <c r="A1" s="471" t="s">
        <v>748</v>
      </c>
      <c r="B1" s="471"/>
      <c r="C1" s="471"/>
      <c r="D1" s="471"/>
      <c r="E1" s="471"/>
      <c r="F1" s="471"/>
      <c r="G1" s="471"/>
      <c r="H1" s="471"/>
      <c r="I1" s="471"/>
      <c r="J1" s="471"/>
      <c r="K1" s="471"/>
    </row>
    <row r="2" spans="1:11" ht="16.5" customHeight="1">
      <c r="A2" s="471"/>
      <c r="B2" s="471"/>
      <c r="C2" s="471"/>
      <c r="D2" s="471"/>
      <c r="E2" s="471"/>
      <c r="F2" s="471"/>
      <c r="G2" s="471"/>
      <c r="H2" s="471"/>
      <c r="I2" s="471"/>
      <c r="J2" s="471"/>
      <c r="K2" s="471"/>
    </row>
    <row r="3" spans="1:11" ht="16.5">
      <c r="A3" s="312"/>
      <c r="B3" s="311"/>
      <c r="C3" s="311"/>
      <c r="D3" s="311"/>
      <c r="E3" s="311"/>
      <c r="F3" s="311"/>
      <c r="G3" s="311"/>
      <c r="H3" s="311"/>
      <c r="I3" s="311"/>
      <c r="J3" s="311"/>
    </row>
    <row r="4" spans="1:11" ht="16.5">
      <c r="A4" s="312"/>
      <c r="B4" s="311"/>
      <c r="C4" s="311"/>
      <c r="D4" s="311"/>
      <c r="E4" s="311"/>
      <c r="F4" s="311"/>
      <c r="G4" s="311"/>
      <c r="H4" s="311"/>
      <c r="I4" s="311"/>
      <c r="J4" s="311"/>
    </row>
    <row r="5" spans="1:11" ht="16.5">
      <c r="A5" s="400" t="s">
        <v>417</v>
      </c>
      <c r="B5" s="311"/>
      <c r="C5" s="311"/>
      <c r="D5" s="311"/>
      <c r="E5" s="311"/>
      <c r="F5" s="311"/>
      <c r="G5" s="311"/>
      <c r="H5" s="311"/>
      <c r="I5" s="311"/>
      <c r="J5" s="311"/>
    </row>
    <row r="6" spans="1:11" ht="16.5" customHeight="1">
      <c r="A6" s="480" t="s">
        <v>585</v>
      </c>
      <c r="B6" s="322"/>
      <c r="C6" s="342" t="s">
        <v>197</v>
      </c>
      <c r="D6" s="326" t="s">
        <v>198</v>
      </c>
      <c r="E6" s="326" t="s">
        <v>199</v>
      </c>
      <c r="F6" s="326" t="s">
        <v>200</v>
      </c>
      <c r="G6" s="323" t="s">
        <v>201</v>
      </c>
      <c r="H6" s="311"/>
      <c r="I6" s="352"/>
      <c r="J6" s="353"/>
    </row>
    <row r="7" spans="1:11" ht="62.25" customHeight="1">
      <c r="A7" s="518"/>
      <c r="B7" s="322"/>
      <c r="C7" s="323" t="s">
        <v>554</v>
      </c>
      <c r="D7" s="323"/>
      <c r="E7" s="322"/>
      <c r="F7" s="325" t="s">
        <v>173</v>
      </c>
      <c r="G7" s="323" t="s">
        <v>555</v>
      </c>
      <c r="H7" s="311"/>
      <c r="I7" s="353"/>
      <c r="J7" s="353"/>
    </row>
    <row r="8" spans="1:11" ht="16.5">
      <c r="A8" s="323"/>
      <c r="B8" s="326"/>
      <c r="C8" s="325" t="s">
        <v>556</v>
      </c>
      <c r="D8" s="323" t="s">
        <v>557</v>
      </c>
      <c r="E8" s="326" t="s">
        <v>558</v>
      </c>
      <c r="F8" s="326"/>
      <c r="G8" s="323"/>
      <c r="H8" s="311"/>
      <c r="I8" s="353"/>
      <c r="J8" s="353"/>
    </row>
    <row r="9" spans="1:11" ht="29.45" customHeight="1">
      <c r="A9" s="323">
        <v>1</v>
      </c>
      <c r="B9" s="403" t="s">
        <v>559</v>
      </c>
      <c r="C9" s="368">
        <v>66663.20551</v>
      </c>
      <c r="D9" s="368">
        <v>141180.97651000001</v>
      </c>
      <c r="E9" s="368">
        <v>212199.03520000001</v>
      </c>
      <c r="F9" s="368">
        <v>21002.160861</v>
      </c>
      <c r="G9" s="368">
        <v>262527.01076249999</v>
      </c>
      <c r="H9" s="311"/>
      <c r="I9" s="353"/>
      <c r="J9" s="353"/>
    </row>
    <row r="10" spans="1:11" ht="47.45" customHeight="1">
      <c r="A10" s="323">
        <v>2</v>
      </c>
      <c r="B10" s="404" t="s">
        <v>560</v>
      </c>
      <c r="C10" s="368"/>
      <c r="D10" s="368"/>
      <c r="E10" s="368"/>
      <c r="F10" s="368"/>
      <c r="G10" s="368"/>
      <c r="H10" s="311"/>
      <c r="I10" s="311"/>
      <c r="J10" s="311"/>
    </row>
    <row r="11" spans="1:11" ht="16.5">
      <c r="A11" s="323">
        <v>3</v>
      </c>
      <c r="B11" s="405" t="s">
        <v>561</v>
      </c>
      <c r="C11" s="368"/>
      <c r="D11" s="368"/>
      <c r="E11" s="368"/>
      <c r="F11" s="368"/>
      <c r="G11" s="368"/>
      <c r="H11" s="311"/>
      <c r="I11" s="311"/>
      <c r="J11" s="311"/>
    </row>
    <row r="12" spans="1:11" ht="16.5">
      <c r="A12" s="323">
        <v>4</v>
      </c>
      <c r="B12" s="405" t="s">
        <v>562</v>
      </c>
      <c r="C12" s="368"/>
      <c r="D12" s="368"/>
      <c r="E12" s="368"/>
      <c r="F12" s="368"/>
      <c r="G12" s="368"/>
      <c r="H12" s="311"/>
      <c r="I12" s="311"/>
      <c r="J12" s="311"/>
    </row>
    <row r="13" spans="1:11" ht="25.5">
      <c r="A13" s="323">
        <v>5</v>
      </c>
      <c r="B13" s="404" t="s">
        <v>563</v>
      </c>
      <c r="C13" s="368"/>
      <c r="D13" s="368"/>
      <c r="E13" s="368"/>
      <c r="F13" s="368"/>
      <c r="G13" s="368"/>
      <c r="H13" s="311"/>
      <c r="I13" s="311"/>
      <c r="J13" s="311"/>
    </row>
    <row r="14" spans="1:11">
      <c r="B14" s="410"/>
      <c r="C14" s="410"/>
      <c r="D14" s="410"/>
      <c r="E14" s="410"/>
      <c r="F14" s="410"/>
      <c r="G14" s="410"/>
    </row>
  </sheetData>
  <mergeCells count="2">
    <mergeCell ref="A1:K2"/>
    <mergeCell ref="A6:A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880-930C-48A3-B0FD-B5C5648E0A1D}">
  <dimension ref="A1:K34"/>
  <sheetViews>
    <sheetView showGridLines="0" zoomScale="90" zoomScaleNormal="90" workbookViewId="0">
      <selection activeCell="C35" sqref="C35"/>
    </sheetView>
  </sheetViews>
  <sheetFormatPr baseColWidth="10" defaultRowHeight="14.25"/>
  <cols>
    <col min="1" max="1" width="26.77734375" bestFit="1" customWidth="1"/>
    <col min="2" max="2" width="81.33203125" customWidth="1"/>
    <col min="3" max="3" width="95.33203125" customWidth="1"/>
  </cols>
  <sheetData>
    <row r="1" spans="1:11" ht="14.25" customHeight="1">
      <c r="A1" s="471" t="s">
        <v>751</v>
      </c>
      <c r="B1" s="471"/>
      <c r="C1" s="471"/>
      <c r="D1" s="471"/>
      <c r="E1" s="471"/>
      <c r="F1" s="471"/>
      <c r="G1" s="471"/>
      <c r="H1" s="471"/>
      <c r="I1" s="471"/>
      <c r="J1" s="471"/>
      <c r="K1" s="471"/>
    </row>
    <row r="2" spans="1:11" ht="14.25" customHeight="1">
      <c r="A2" s="471"/>
      <c r="B2" s="471"/>
      <c r="C2" s="471"/>
      <c r="D2" s="471"/>
      <c r="E2" s="471"/>
      <c r="F2" s="471"/>
      <c r="G2" s="471"/>
      <c r="H2" s="471"/>
      <c r="I2" s="471"/>
      <c r="J2" s="471"/>
      <c r="K2" s="471"/>
    </row>
    <row r="3" spans="1:11" ht="15.75">
      <c r="A3" s="391"/>
      <c r="B3" s="391"/>
      <c r="C3" s="392"/>
      <c r="D3" s="2"/>
      <c r="E3" s="2"/>
      <c r="F3" s="2"/>
      <c r="G3" s="2"/>
      <c r="H3" s="2"/>
      <c r="I3" s="2"/>
      <c r="J3" s="2"/>
      <c r="K3" s="2"/>
    </row>
    <row r="4" spans="1:11" ht="16.5">
      <c r="A4" s="313"/>
      <c r="B4" s="313"/>
      <c r="C4" s="311"/>
    </row>
    <row r="5" spans="1:11" ht="16.5">
      <c r="A5" s="314"/>
      <c r="B5" s="314"/>
      <c r="C5" s="311"/>
    </row>
    <row r="6" spans="1:11" ht="36" customHeight="1">
      <c r="A6" s="541" t="s">
        <v>579</v>
      </c>
      <c r="B6" s="542"/>
      <c r="C6" s="542"/>
    </row>
    <row r="7" spans="1:11" ht="36" customHeight="1">
      <c r="A7" s="539" t="s">
        <v>548</v>
      </c>
      <c r="B7" s="411" t="s">
        <v>1033</v>
      </c>
      <c r="C7" s="543" t="s">
        <v>1165</v>
      </c>
    </row>
    <row r="8" spans="1:11" ht="40.5" customHeight="1">
      <c r="A8" s="546"/>
      <c r="B8" s="412" t="s">
        <v>1034</v>
      </c>
      <c r="C8" s="544"/>
    </row>
    <row r="9" spans="1:11" ht="42.75" customHeight="1">
      <c r="A9" s="546"/>
      <c r="B9" s="412" t="s">
        <v>1035</v>
      </c>
      <c r="C9" s="544"/>
    </row>
    <row r="10" spans="1:11" ht="42.75" customHeight="1">
      <c r="A10" s="546"/>
      <c r="B10" s="412" t="s">
        <v>1036</v>
      </c>
      <c r="C10" s="544"/>
    </row>
    <row r="11" spans="1:11" ht="43.5" customHeight="1">
      <c r="A11" s="540"/>
      <c r="B11" s="413" t="s">
        <v>1037</v>
      </c>
      <c r="C11" s="544"/>
    </row>
    <row r="12" spans="1:11" ht="36" customHeight="1">
      <c r="A12" s="539" t="s">
        <v>550</v>
      </c>
      <c r="B12" s="411" t="s">
        <v>1038</v>
      </c>
      <c r="C12" s="544"/>
    </row>
    <row r="13" spans="1:11" ht="43.5" customHeight="1">
      <c r="A13" s="546"/>
      <c r="B13" s="412" t="s">
        <v>1039</v>
      </c>
      <c r="C13" s="544"/>
    </row>
    <row r="14" spans="1:11" ht="36" customHeight="1">
      <c r="A14" s="546"/>
      <c r="B14" s="412" t="s">
        <v>1040</v>
      </c>
      <c r="C14" s="544"/>
    </row>
    <row r="15" spans="1:11" ht="44.25" customHeight="1">
      <c r="A15" s="546"/>
      <c r="B15" s="412" t="s">
        <v>1041</v>
      </c>
      <c r="C15" s="544"/>
    </row>
    <row r="16" spans="1:11" ht="45.6" customHeight="1">
      <c r="A16" s="546"/>
      <c r="B16" s="412" t="s">
        <v>1042</v>
      </c>
      <c r="C16" s="544"/>
    </row>
    <row r="17" spans="1:3" ht="42" customHeight="1">
      <c r="A17" s="540"/>
      <c r="B17" s="413" t="s">
        <v>1043</v>
      </c>
      <c r="C17" s="544"/>
    </row>
    <row r="18" spans="1:3" ht="51" customHeight="1">
      <c r="A18" s="414" t="s">
        <v>551</v>
      </c>
      <c r="B18" s="415" t="s">
        <v>1044</v>
      </c>
      <c r="C18" s="544"/>
    </row>
    <row r="19" spans="1:3" ht="41.25" customHeight="1">
      <c r="A19" s="414" t="s">
        <v>553</v>
      </c>
      <c r="B19" s="415" t="s">
        <v>1045</v>
      </c>
      <c r="C19" s="544"/>
    </row>
    <row r="20" spans="1:3" ht="42.75" customHeight="1">
      <c r="A20" s="539" t="s">
        <v>568</v>
      </c>
      <c r="B20" s="411" t="s">
        <v>1046</v>
      </c>
      <c r="C20" s="544"/>
    </row>
    <row r="21" spans="1:3" ht="36" customHeight="1">
      <c r="A21" s="546"/>
      <c r="B21" s="412" t="s">
        <v>1047</v>
      </c>
      <c r="C21" s="544"/>
    </row>
    <row r="22" spans="1:3" ht="36" customHeight="1">
      <c r="A22" s="546"/>
      <c r="B22" s="412" t="s">
        <v>1048</v>
      </c>
      <c r="C22" s="544"/>
    </row>
    <row r="23" spans="1:3" ht="51.75" customHeight="1">
      <c r="A23" s="546"/>
      <c r="B23" s="412" t="s">
        <v>1049</v>
      </c>
      <c r="C23" s="544"/>
    </row>
    <row r="24" spans="1:3" ht="59.25" customHeight="1">
      <c r="A24" s="540"/>
      <c r="B24" s="413" t="s">
        <v>1050</v>
      </c>
      <c r="C24" s="544"/>
    </row>
    <row r="25" spans="1:3" ht="36" customHeight="1">
      <c r="A25" s="539" t="s">
        <v>570</v>
      </c>
      <c r="B25" s="411" t="s">
        <v>1051</v>
      </c>
      <c r="C25" s="544"/>
    </row>
    <row r="26" spans="1:3" ht="36" customHeight="1">
      <c r="A26" s="546"/>
      <c r="B26" s="412" t="s">
        <v>1052</v>
      </c>
      <c r="C26" s="544"/>
    </row>
    <row r="27" spans="1:3" ht="36" customHeight="1">
      <c r="A27" s="546"/>
      <c r="B27" s="412" t="s">
        <v>1053</v>
      </c>
      <c r="C27" s="544"/>
    </row>
    <row r="28" spans="1:3" ht="36" customHeight="1">
      <c r="A28" s="540"/>
      <c r="B28" s="413" t="s">
        <v>1054</v>
      </c>
      <c r="C28" s="544"/>
    </row>
    <row r="29" spans="1:3" ht="50.25" customHeight="1">
      <c r="A29" s="539" t="s">
        <v>572</v>
      </c>
      <c r="B29" s="411" t="s">
        <v>1055</v>
      </c>
      <c r="C29" s="544"/>
    </row>
    <row r="30" spans="1:3" ht="78.75" customHeight="1">
      <c r="A30" s="540"/>
      <c r="B30" s="413" t="s">
        <v>1056</v>
      </c>
      <c r="C30" s="544"/>
    </row>
    <row r="31" spans="1:3" ht="50.25" customHeight="1">
      <c r="A31" s="414" t="s">
        <v>580</v>
      </c>
      <c r="B31" s="415" t="s">
        <v>1057</v>
      </c>
      <c r="C31" s="544"/>
    </row>
    <row r="32" spans="1:3" ht="36" customHeight="1">
      <c r="A32" s="539" t="s">
        <v>581</v>
      </c>
      <c r="B32" s="411" t="s">
        <v>1058</v>
      </c>
      <c r="C32" s="544"/>
    </row>
    <row r="33" spans="1:3" ht="90.75" customHeight="1">
      <c r="A33" s="540"/>
      <c r="B33" s="413" t="s">
        <v>1059</v>
      </c>
      <c r="C33" s="544"/>
    </row>
    <row r="34" spans="1:3" ht="46.9" customHeight="1">
      <c r="A34" s="414" t="s">
        <v>582</v>
      </c>
      <c r="B34" s="415" t="s">
        <v>1060</v>
      </c>
      <c r="C34" s="545"/>
    </row>
  </sheetData>
  <mergeCells count="9">
    <mergeCell ref="A1:K2"/>
    <mergeCell ref="A29:A30"/>
    <mergeCell ref="A32:A33"/>
    <mergeCell ref="A6:C6"/>
    <mergeCell ref="C7:C34"/>
    <mergeCell ref="A7:A11"/>
    <mergeCell ref="A12:A17"/>
    <mergeCell ref="A20:A24"/>
    <mergeCell ref="A25:A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837D-34F9-4921-A3D5-58AD2BBD5507}">
  <dimension ref="A1:K31"/>
  <sheetViews>
    <sheetView showGridLines="0" zoomScale="90" zoomScaleNormal="90" workbookViewId="0">
      <selection activeCell="I12" sqref="I12"/>
    </sheetView>
  </sheetViews>
  <sheetFormatPr baseColWidth="10" defaultRowHeight="14.25"/>
  <cols>
    <col min="2" max="2" width="12.5546875" customWidth="1"/>
    <col min="3" max="3" width="77.33203125" customWidth="1"/>
  </cols>
  <sheetData>
    <row r="1" spans="1:11" ht="14.25" customHeight="1">
      <c r="A1" s="471" t="s">
        <v>753</v>
      </c>
      <c r="B1" s="471"/>
      <c r="C1" s="471"/>
      <c r="D1" s="471"/>
      <c r="E1" s="471"/>
      <c r="F1" s="471"/>
      <c r="G1" s="471"/>
      <c r="H1" s="471"/>
      <c r="I1" s="471"/>
      <c r="J1" s="471"/>
      <c r="K1" s="471"/>
    </row>
    <row r="2" spans="1:11" ht="14.25" customHeight="1">
      <c r="A2" s="471"/>
      <c r="B2" s="471"/>
      <c r="C2" s="471"/>
      <c r="D2" s="471"/>
      <c r="E2" s="471"/>
      <c r="F2" s="471"/>
      <c r="G2" s="471"/>
      <c r="H2" s="471"/>
      <c r="I2" s="471"/>
      <c r="J2" s="471"/>
      <c r="K2" s="471"/>
    </row>
    <row r="3" spans="1:11" ht="16.5">
      <c r="A3" s="311"/>
      <c r="B3" s="311"/>
      <c r="C3" s="311"/>
      <c r="D3" s="311"/>
      <c r="E3" s="311"/>
      <c r="F3" s="311"/>
      <c r="G3" s="311"/>
    </row>
    <row r="4" spans="1:11" ht="16.5">
      <c r="A4" s="311"/>
      <c r="B4" s="311"/>
      <c r="C4" s="311"/>
      <c r="D4" s="311"/>
      <c r="E4" s="311"/>
      <c r="F4" s="311"/>
      <c r="G4" s="311"/>
    </row>
    <row r="5" spans="1:11" ht="16.5">
      <c r="A5" s="400" t="s">
        <v>1099</v>
      </c>
      <c r="B5" s="311"/>
      <c r="C5" s="311"/>
      <c r="D5" s="311"/>
      <c r="E5" s="311"/>
      <c r="F5" s="311"/>
      <c r="G5" s="311"/>
    </row>
    <row r="6" spans="1:11">
      <c r="A6" s="416"/>
      <c r="B6" s="416"/>
      <c r="C6" s="416"/>
      <c r="D6" s="539" t="s">
        <v>197</v>
      </c>
      <c r="E6" s="539" t="s">
        <v>198</v>
      </c>
      <c r="F6" s="539" t="s">
        <v>199</v>
      </c>
      <c r="G6" s="539" t="s">
        <v>200</v>
      </c>
    </row>
    <row r="7" spans="1:11">
      <c r="A7" s="417"/>
      <c r="B7" s="417"/>
      <c r="C7" s="417"/>
      <c r="D7" s="540"/>
      <c r="E7" s="540"/>
      <c r="F7" s="540"/>
      <c r="G7" s="540"/>
    </row>
    <row r="8" spans="1:11" ht="38.25">
      <c r="A8" s="418"/>
      <c r="B8" s="418"/>
      <c r="C8" s="418"/>
      <c r="D8" s="419" t="s">
        <v>586</v>
      </c>
      <c r="E8" s="419" t="s">
        <v>587</v>
      </c>
      <c r="F8" s="419" t="s">
        <v>588</v>
      </c>
      <c r="G8" s="419" t="s">
        <v>589</v>
      </c>
    </row>
    <row r="9" spans="1:11" ht="16.5" customHeight="1">
      <c r="A9" s="418">
        <v>1</v>
      </c>
      <c r="B9" s="549" t="s">
        <v>590</v>
      </c>
      <c r="C9" s="420" t="s">
        <v>591</v>
      </c>
      <c r="D9" s="368">
        <v>6</v>
      </c>
      <c r="E9" s="368"/>
      <c r="F9" s="368">
        <v>4</v>
      </c>
      <c r="G9" s="368">
        <v>4</v>
      </c>
    </row>
    <row r="10" spans="1:11">
      <c r="A10" s="418">
        <v>2</v>
      </c>
      <c r="B10" s="550"/>
      <c r="C10" s="420" t="s">
        <v>592</v>
      </c>
      <c r="D10" s="368">
        <v>1193620</v>
      </c>
      <c r="E10" s="368"/>
      <c r="F10" s="368">
        <v>11035228</v>
      </c>
      <c r="G10" s="368">
        <v>3862333.92</v>
      </c>
    </row>
    <row r="11" spans="1:11">
      <c r="A11" s="418">
        <v>3</v>
      </c>
      <c r="B11" s="550"/>
      <c r="C11" s="420" t="s">
        <v>593</v>
      </c>
      <c r="D11" s="368">
        <v>1193620</v>
      </c>
      <c r="E11" s="368"/>
      <c r="F11" s="368">
        <v>11035228</v>
      </c>
      <c r="G11" s="368">
        <v>3862333.92</v>
      </c>
    </row>
    <row r="12" spans="1:11">
      <c r="A12" s="418">
        <v>4</v>
      </c>
      <c r="B12" s="550"/>
      <c r="C12" s="420" t="s">
        <v>594</v>
      </c>
      <c r="D12" s="368"/>
      <c r="E12" s="368"/>
      <c r="F12" s="368"/>
      <c r="G12" s="368"/>
    </row>
    <row r="13" spans="1:11">
      <c r="A13" s="418" t="s">
        <v>595</v>
      </c>
      <c r="B13" s="550"/>
      <c r="C13" s="420" t="s">
        <v>596</v>
      </c>
      <c r="D13" s="368"/>
      <c r="E13" s="368"/>
      <c r="F13" s="368"/>
      <c r="G13" s="368"/>
    </row>
    <row r="14" spans="1:11">
      <c r="A14" s="418">
        <v>5</v>
      </c>
      <c r="B14" s="550"/>
      <c r="C14" s="420" t="s">
        <v>597</v>
      </c>
      <c r="D14" s="368"/>
      <c r="E14" s="368"/>
      <c r="F14" s="368"/>
      <c r="G14" s="368"/>
    </row>
    <row r="15" spans="1:11">
      <c r="A15" s="418" t="s">
        <v>598</v>
      </c>
      <c r="B15" s="550"/>
      <c r="C15" s="420" t="s">
        <v>599</v>
      </c>
      <c r="D15" s="368"/>
      <c r="E15" s="368"/>
      <c r="F15" s="368"/>
      <c r="G15" s="368"/>
    </row>
    <row r="16" spans="1:11">
      <c r="A16" s="418">
        <v>6</v>
      </c>
      <c r="B16" s="550"/>
      <c r="C16" s="420" t="s">
        <v>594</v>
      </c>
      <c r="D16" s="368"/>
      <c r="E16" s="368"/>
      <c r="F16" s="368"/>
      <c r="G16" s="368"/>
    </row>
    <row r="17" spans="1:10">
      <c r="A17" s="418">
        <v>7</v>
      </c>
      <c r="B17" s="550"/>
      <c r="C17" s="420" t="s">
        <v>600</v>
      </c>
      <c r="D17" s="368"/>
      <c r="E17" s="368"/>
      <c r="F17" s="368"/>
      <c r="G17" s="368"/>
    </row>
    <row r="18" spans="1:10">
      <c r="A18" s="418">
        <v>8</v>
      </c>
      <c r="B18" s="551"/>
      <c r="C18" s="420" t="s">
        <v>594</v>
      </c>
      <c r="D18" s="368"/>
      <c r="E18" s="368"/>
      <c r="F18" s="368"/>
      <c r="G18" s="368"/>
      <c r="J18" s="343"/>
    </row>
    <row r="19" spans="1:10" ht="16.5" customHeight="1">
      <c r="A19" s="418">
        <v>9</v>
      </c>
      <c r="B19" s="549" t="s">
        <v>601</v>
      </c>
      <c r="C19" s="420" t="s">
        <v>591</v>
      </c>
      <c r="D19" s="368"/>
      <c r="E19" s="368"/>
      <c r="F19" s="368"/>
      <c r="G19" s="368"/>
      <c r="J19" s="343"/>
    </row>
    <row r="20" spans="1:10">
      <c r="A20" s="418">
        <v>10</v>
      </c>
      <c r="B20" s="550"/>
      <c r="C20" s="420" t="s">
        <v>602</v>
      </c>
      <c r="D20" s="368"/>
      <c r="E20" s="368"/>
      <c r="F20" s="368"/>
      <c r="G20" s="368"/>
    </row>
    <row r="21" spans="1:10">
      <c r="A21" s="418">
        <v>11</v>
      </c>
      <c r="B21" s="550"/>
      <c r="C21" s="421" t="s">
        <v>593</v>
      </c>
      <c r="D21" s="368"/>
      <c r="E21" s="368"/>
      <c r="F21" s="368"/>
      <c r="G21" s="368"/>
    </row>
    <row r="22" spans="1:10">
      <c r="A22" s="418">
        <v>12</v>
      </c>
      <c r="B22" s="550"/>
      <c r="C22" s="420" t="s">
        <v>603</v>
      </c>
      <c r="D22" s="368"/>
      <c r="E22" s="368"/>
      <c r="F22" s="368"/>
      <c r="G22" s="368"/>
    </row>
    <row r="23" spans="1:10">
      <c r="A23" s="418" t="s">
        <v>604</v>
      </c>
      <c r="B23" s="550"/>
      <c r="C23" s="421" t="s">
        <v>596</v>
      </c>
      <c r="D23" s="368"/>
      <c r="E23" s="368"/>
      <c r="F23" s="368"/>
      <c r="G23" s="368"/>
    </row>
    <row r="24" spans="1:10">
      <c r="A24" s="418" t="s">
        <v>605</v>
      </c>
      <c r="B24" s="550"/>
      <c r="C24" s="421" t="s">
        <v>603</v>
      </c>
      <c r="D24" s="368"/>
      <c r="E24" s="368"/>
      <c r="F24" s="368"/>
      <c r="G24" s="368"/>
    </row>
    <row r="25" spans="1:10">
      <c r="A25" s="418" t="s">
        <v>606</v>
      </c>
      <c r="B25" s="550"/>
      <c r="C25" s="421" t="s">
        <v>597</v>
      </c>
      <c r="D25" s="368"/>
      <c r="E25" s="368"/>
      <c r="F25" s="368"/>
      <c r="G25" s="368"/>
    </row>
    <row r="26" spans="1:10">
      <c r="A26" s="418" t="s">
        <v>607</v>
      </c>
      <c r="B26" s="550"/>
      <c r="C26" s="421" t="s">
        <v>603</v>
      </c>
      <c r="D26" s="368"/>
      <c r="E26" s="368"/>
      <c r="F26" s="368"/>
      <c r="G26" s="368"/>
    </row>
    <row r="27" spans="1:10">
      <c r="A27" s="418" t="s">
        <v>608</v>
      </c>
      <c r="B27" s="550"/>
      <c r="C27" s="421" t="s">
        <v>599</v>
      </c>
      <c r="D27" s="368"/>
      <c r="E27" s="368"/>
      <c r="F27" s="368"/>
      <c r="G27" s="368"/>
    </row>
    <row r="28" spans="1:10">
      <c r="A28" s="418" t="s">
        <v>609</v>
      </c>
      <c r="B28" s="550"/>
      <c r="C28" s="421" t="s">
        <v>603</v>
      </c>
      <c r="D28" s="368"/>
      <c r="E28" s="368"/>
      <c r="F28" s="368"/>
      <c r="G28" s="368"/>
    </row>
    <row r="29" spans="1:10">
      <c r="A29" s="418">
        <v>15</v>
      </c>
      <c r="B29" s="550"/>
      <c r="C29" s="421" t="s">
        <v>600</v>
      </c>
      <c r="D29" s="368"/>
      <c r="E29" s="368"/>
      <c r="F29" s="368"/>
      <c r="G29" s="368"/>
    </row>
    <row r="30" spans="1:10">
      <c r="A30" s="418">
        <v>16</v>
      </c>
      <c r="B30" s="550"/>
      <c r="C30" s="422" t="s">
        <v>603</v>
      </c>
      <c r="D30" s="368"/>
      <c r="E30" s="368"/>
      <c r="F30" s="368"/>
      <c r="G30" s="368"/>
    </row>
    <row r="31" spans="1:10" ht="16.5" customHeight="1">
      <c r="A31" s="418">
        <v>17</v>
      </c>
      <c r="B31" s="547" t="s">
        <v>610</v>
      </c>
      <c r="C31" s="548"/>
      <c r="D31" s="368">
        <v>1193620</v>
      </c>
      <c r="E31" s="368">
        <v>0</v>
      </c>
      <c r="F31" s="368">
        <v>11035228</v>
      </c>
      <c r="G31" s="368">
        <v>3862333.92</v>
      </c>
    </row>
  </sheetData>
  <mergeCells count="8">
    <mergeCell ref="B31:C31"/>
    <mergeCell ref="B9:B18"/>
    <mergeCell ref="B19:B30"/>
    <mergeCell ref="A1:K2"/>
    <mergeCell ref="D6:D7"/>
    <mergeCell ref="E6:E7"/>
    <mergeCell ref="F6:F7"/>
    <mergeCell ref="G6:G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A634-5A38-44D1-BC20-A0EB315988A3}">
  <dimension ref="A1:L21"/>
  <sheetViews>
    <sheetView showGridLines="0" topLeftCell="B1" zoomScale="90" zoomScaleNormal="90" workbookViewId="0">
      <selection activeCell="H36" sqref="H36"/>
    </sheetView>
  </sheetViews>
  <sheetFormatPr baseColWidth="10" defaultRowHeight="14.25"/>
  <cols>
    <col min="2" max="2" width="78.33203125" customWidth="1"/>
    <col min="5" max="5" width="11.88671875" customWidth="1"/>
  </cols>
  <sheetData>
    <row r="1" spans="1:12" ht="14.25" customHeight="1">
      <c r="A1" s="471" t="s">
        <v>755</v>
      </c>
      <c r="B1" s="471"/>
      <c r="C1" s="471"/>
      <c r="D1" s="471"/>
      <c r="E1" s="471"/>
      <c r="F1" s="471"/>
      <c r="G1" s="471"/>
      <c r="H1" s="471"/>
      <c r="I1" s="471"/>
      <c r="J1" s="471"/>
      <c r="K1" s="471"/>
    </row>
    <row r="2" spans="1:12" ht="14.25" customHeight="1">
      <c r="A2" s="471"/>
      <c r="B2" s="471"/>
      <c r="C2" s="471"/>
      <c r="D2" s="471"/>
      <c r="E2" s="471"/>
      <c r="F2" s="471"/>
      <c r="G2" s="471"/>
      <c r="H2" s="471"/>
      <c r="I2" s="471"/>
      <c r="J2" s="471"/>
      <c r="K2" s="471"/>
    </row>
    <row r="3" spans="1:12" ht="19.5">
      <c r="A3" s="320"/>
      <c r="B3" s="320"/>
      <c r="C3" s="320"/>
      <c r="D3" s="320"/>
      <c r="E3" s="320"/>
      <c r="F3" s="320"/>
      <c r="G3" s="320"/>
      <c r="H3" s="320"/>
      <c r="I3" s="320"/>
      <c r="J3" s="320"/>
      <c r="K3" s="320"/>
    </row>
    <row r="4" spans="1:12" ht="19.5">
      <c r="A4" s="400" t="s">
        <v>1099</v>
      </c>
      <c r="B4" s="351"/>
      <c r="C4" s="320"/>
      <c r="D4" s="351"/>
      <c r="E4" s="320"/>
      <c r="F4" s="320"/>
      <c r="G4" s="320"/>
      <c r="H4" s="320"/>
      <c r="I4" s="320"/>
      <c r="J4" s="320"/>
      <c r="K4" s="320"/>
    </row>
    <row r="5" spans="1:12">
      <c r="A5" s="423"/>
      <c r="B5" s="424"/>
      <c r="C5" s="414"/>
      <c r="D5" s="414"/>
      <c r="E5" s="418"/>
      <c r="F5" s="419"/>
    </row>
    <row r="6" spans="1:12">
      <c r="A6" s="423"/>
      <c r="B6" s="423"/>
      <c r="C6" s="414" t="s">
        <v>197</v>
      </c>
      <c r="D6" s="418" t="s">
        <v>198</v>
      </c>
      <c r="E6" s="419" t="s">
        <v>199</v>
      </c>
      <c r="F6" s="425" t="s">
        <v>200</v>
      </c>
    </row>
    <row r="7" spans="1:12" ht="82.9" customHeight="1">
      <c r="A7" s="426"/>
      <c r="B7" s="427"/>
      <c r="C7" s="418" t="s">
        <v>586</v>
      </c>
      <c r="D7" s="419" t="s">
        <v>587</v>
      </c>
      <c r="E7" s="425" t="s">
        <v>588</v>
      </c>
      <c r="F7" s="425" t="s">
        <v>589</v>
      </c>
    </row>
    <row r="8" spans="1:12">
      <c r="A8" s="418"/>
      <c r="B8" s="418" t="s">
        <v>611</v>
      </c>
      <c r="C8" s="418"/>
      <c r="D8" s="428"/>
      <c r="E8" s="428"/>
      <c r="F8" s="428"/>
    </row>
    <row r="9" spans="1:12">
      <c r="A9" s="418">
        <v>1</v>
      </c>
      <c r="B9" s="404" t="s">
        <v>612</v>
      </c>
      <c r="C9" s="350"/>
      <c r="D9" s="350"/>
      <c r="E9" s="350"/>
      <c r="F9" s="350"/>
    </row>
    <row r="10" spans="1:12">
      <c r="A10" s="418">
        <v>2</v>
      </c>
      <c r="B10" s="404" t="s">
        <v>613</v>
      </c>
      <c r="C10" s="350"/>
      <c r="D10" s="350"/>
      <c r="E10" s="350"/>
      <c r="F10" s="350"/>
    </row>
    <row r="11" spans="1:12" ht="25.5">
      <c r="A11" s="418">
        <v>3</v>
      </c>
      <c r="B11" s="404" t="s">
        <v>614</v>
      </c>
      <c r="C11" s="350"/>
      <c r="D11" s="350"/>
      <c r="E11" s="350"/>
      <c r="F11" s="350"/>
    </row>
    <row r="12" spans="1:12" ht="38.25" customHeight="1">
      <c r="A12" s="418"/>
      <c r="B12" s="418" t="s">
        <v>615</v>
      </c>
      <c r="C12" s="418"/>
      <c r="D12" s="418"/>
      <c r="E12" s="418"/>
      <c r="F12" s="418"/>
    </row>
    <row r="13" spans="1:12" ht="25.5">
      <c r="A13" s="418">
        <v>4</v>
      </c>
      <c r="B13" s="404" t="s">
        <v>616</v>
      </c>
      <c r="C13" s="350"/>
      <c r="D13" s="350"/>
      <c r="E13" s="350"/>
      <c r="F13" s="350"/>
    </row>
    <row r="14" spans="1:12" ht="25.5">
      <c r="A14" s="418">
        <v>5</v>
      </c>
      <c r="B14" s="404" t="s">
        <v>617</v>
      </c>
      <c r="C14" s="350"/>
      <c r="D14" s="350"/>
      <c r="E14" s="350"/>
      <c r="F14" s="350"/>
      <c r="L14" s="328"/>
    </row>
    <row r="15" spans="1:12">
      <c r="A15" s="418"/>
      <c r="B15" s="418" t="s">
        <v>618</v>
      </c>
      <c r="C15" s="418"/>
      <c r="D15" s="418"/>
      <c r="E15" s="418"/>
      <c r="F15" s="418"/>
    </row>
    <row r="16" spans="1:12">
      <c r="A16" s="418">
        <v>6</v>
      </c>
      <c r="B16" s="404" t="s">
        <v>619</v>
      </c>
      <c r="C16" s="368"/>
      <c r="D16" s="368"/>
      <c r="E16" s="368"/>
      <c r="F16" s="368"/>
      <c r="K16" s="339"/>
    </row>
    <row r="17" spans="1:6">
      <c r="A17" s="418">
        <v>7</v>
      </c>
      <c r="B17" s="404" t="s">
        <v>620</v>
      </c>
      <c r="C17" s="368"/>
      <c r="D17" s="368"/>
      <c r="E17" s="368"/>
      <c r="F17" s="368"/>
    </row>
    <row r="18" spans="1:6">
      <c r="A18" s="418">
        <v>8</v>
      </c>
      <c r="B18" s="404" t="s">
        <v>621</v>
      </c>
      <c r="C18" s="368"/>
      <c r="D18" s="368"/>
      <c r="E18" s="368"/>
      <c r="F18" s="368"/>
    </row>
    <row r="19" spans="1:6">
      <c r="A19" s="418">
        <v>9</v>
      </c>
      <c r="B19" s="404" t="s">
        <v>622</v>
      </c>
      <c r="C19" s="368"/>
      <c r="D19" s="368"/>
      <c r="E19" s="368"/>
      <c r="F19" s="368"/>
    </row>
    <row r="20" spans="1:6" ht="25.5">
      <c r="A20" s="418">
        <v>10</v>
      </c>
      <c r="B20" s="404" t="s">
        <v>623</v>
      </c>
      <c r="C20" s="368"/>
      <c r="D20" s="368"/>
      <c r="E20" s="368"/>
      <c r="F20" s="368"/>
    </row>
    <row r="21" spans="1:6">
      <c r="A21" s="418">
        <v>11</v>
      </c>
      <c r="B21" s="404" t="s">
        <v>624</v>
      </c>
      <c r="C21" s="368"/>
      <c r="D21" s="368"/>
      <c r="E21" s="368"/>
      <c r="F21" s="368"/>
    </row>
  </sheetData>
  <mergeCells count="1">
    <mergeCell ref="A1:K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646-666E-407D-A8D6-4F60D5CED081}">
  <dimension ref="A1:M16"/>
  <sheetViews>
    <sheetView showGridLines="0" zoomScale="90" zoomScaleNormal="90" workbookViewId="0">
      <selection activeCell="K25" sqref="K25"/>
    </sheetView>
  </sheetViews>
  <sheetFormatPr baseColWidth="10" defaultRowHeight="14.25"/>
  <cols>
    <col min="2" max="2" width="38" customWidth="1"/>
    <col min="3" max="3" width="12.21875" bestFit="1" customWidth="1"/>
    <col min="5" max="5" width="12.21875" bestFit="1" customWidth="1"/>
    <col min="10" max="10" width="12.21875" bestFit="1" customWidth="1"/>
    <col min="11" max="11" width="26" customWidth="1"/>
    <col min="12" max="12" width="13.21875" bestFit="1" customWidth="1"/>
  </cols>
  <sheetData>
    <row r="1" spans="1:13" ht="16.5" customHeight="1">
      <c r="A1" s="471" t="s">
        <v>761</v>
      </c>
      <c r="B1" s="471"/>
      <c r="C1" s="471"/>
      <c r="D1" s="471"/>
      <c r="E1" s="471"/>
      <c r="F1" s="471"/>
      <c r="G1" s="471"/>
      <c r="H1" s="471"/>
      <c r="I1" s="471"/>
      <c r="J1" s="471"/>
      <c r="K1" s="471"/>
      <c r="L1" s="311"/>
    </row>
    <row r="2" spans="1:13" ht="16.5" customHeight="1">
      <c r="A2" s="471"/>
      <c r="B2" s="471"/>
      <c r="C2" s="471"/>
      <c r="D2" s="471"/>
      <c r="E2" s="471"/>
      <c r="F2" s="471"/>
      <c r="G2" s="471"/>
      <c r="H2" s="471"/>
      <c r="I2" s="471"/>
      <c r="J2" s="471"/>
      <c r="K2" s="471"/>
      <c r="L2" s="311"/>
    </row>
    <row r="3" spans="1:13" ht="22.5">
      <c r="A3" s="389"/>
      <c r="B3" s="389"/>
      <c r="C3" s="389"/>
      <c r="D3" s="389"/>
      <c r="E3" s="389"/>
      <c r="F3" s="389"/>
      <c r="G3" s="389"/>
      <c r="H3" s="389"/>
      <c r="I3" s="389"/>
      <c r="J3" s="389"/>
      <c r="K3" s="389"/>
      <c r="L3" s="311"/>
    </row>
    <row r="4" spans="1:13" ht="22.5">
      <c r="A4" s="389"/>
      <c r="B4" s="389"/>
      <c r="C4" s="389"/>
      <c r="D4" s="389"/>
      <c r="E4" s="389"/>
      <c r="F4" s="389"/>
      <c r="G4" s="389"/>
      <c r="H4" s="389"/>
      <c r="I4" s="389"/>
      <c r="J4" s="389"/>
      <c r="K4" s="389"/>
      <c r="L4" s="311"/>
    </row>
    <row r="5" spans="1:13" ht="22.5">
      <c r="A5" s="400" t="s">
        <v>1099</v>
      </c>
      <c r="B5" s="389"/>
      <c r="C5" s="389"/>
      <c r="D5" s="389"/>
      <c r="E5" s="389"/>
      <c r="F5" s="389"/>
      <c r="G5" s="389"/>
      <c r="H5" s="389"/>
      <c r="I5" s="389"/>
      <c r="J5" s="389"/>
      <c r="K5" s="389"/>
      <c r="L5" s="311"/>
    </row>
    <row r="6" spans="1:13">
      <c r="A6" s="425"/>
      <c r="B6" s="425"/>
      <c r="C6" s="425"/>
      <c r="D6" s="425"/>
      <c r="E6" s="425"/>
      <c r="F6" s="425"/>
      <c r="G6" s="425"/>
      <c r="H6" s="425"/>
      <c r="I6" s="425"/>
      <c r="J6" s="425"/>
      <c r="K6" s="425"/>
      <c r="L6" s="425"/>
    </row>
    <row r="7" spans="1:13">
      <c r="A7" s="418"/>
      <c r="B7" s="418"/>
      <c r="C7" s="418" t="s">
        <v>197</v>
      </c>
      <c r="D7" s="418" t="s">
        <v>198</v>
      </c>
      <c r="E7" s="418" t="s">
        <v>199</v>
      </c>
      <c r="F7" s="418" t="s">
        <v>200</v>
      </c>
      <c r="G7" s="418" t="s">
        <v>201</v>
      </c>
      <c r="H7" s="418" t="s">
        <v>202</v>
      </c>
      <c r="I7" s="418" t="s">
        <v>459</v>
      </c>
      <c r="J7" s="418" t="s">
        <v>460</v>
      </c>
      <c r="K7" s="418" t="s">
        <v>625</v>
      </c>
      <c r="L7" s="418" t="s">
        <v>626</v>
      </c>
    </row>
    <row r="8" spans="1:13" ht="48.2" customHeight="1">
      <c r="A8" s="423"/>
      <c r="B8" s="414"/>
      <c r="C8" s="552" t="s">
        <v>627</v>
      </c>
      <c r="D8" s="553"/>
      <c r="E8" s="552" t="s">
        <v>628</v>
      </c>
      <c r="F8" s="554"/>
      <c r="G8" s="554"/>
      <c r="H8" s="554"/>
      <c r="I8" s="554"/>
      <c r="J8" s="553"/>
      <c r="K8" s="414"/>
      <c r="L8" s="414"/>
    </row>
    <row r="9" spans="1:13" ht="55.5" customHeight="1">
      <c r="A9" s="427"/>
      <c r="B9" s="427"/>
      <c r="C9" s="427" t="s">
        <v>586</v>
      </c>
      <c r="D9" s="427" t="s">
        <v>587</v>
      </c>
      <c r="E9" s="427" t="s">
        <v>629</v>
      </c>
      <c r="F9" s="427" t="s">
        <v>630</v>
      </c>
      <c r="G9" s="427" t="s">
        <v>631</v>
      </c>
      <c r="H9" s="427" t="s">
        <v>632</v>
      </c>
      <c r="I9" s="427" t="s">
        <v>633</v>
      </c>
      <c r="J9" s="427" t="s">
        <v>634</v>
      </c>
      <c r="K9" s="427" t="s">
        <v>635</v>
      </c>
      <c r="L9" s="427" t="s">
        <v>175</v>
      </c>
    </row>
    <row r="10" spans="1:13">
      <c r="A10" s="418">
        <v>1</v>
      </c>
      <c r="B10" s="404" t="s">
        <v>636</v>
      </c>
      <c r="C10" s="368">
        <v>6</v>
      </c>
      <c r="D10" s="368"/>
      <c r="E10" s="368">
        <v>6</v>
      </c>
      <c r="F10" s="368"/>
      <c r="G10" s="368"/>
      <c r="H10" s="368"/>
      <c r="I10" s="368"/>
      <c r="J10" s="368">
        <v>2</v>
      </c>
      <c r="K10" s="368">
        <v>6</v>
      </c>
      <c r="L10" s="368">
        <v>8</v>
      </c>
    </row>
    <row r="11" spans="1:13">
      <c r="A11" s="418">
        <v>2</v>
      </c>
      <c r="B11" s="404" t="s">
        <v>637</v>
      </c>
      <c r="C11" s="368">
        <v>6</v>
      </c>
      <c r="D11" s="368"/>
      <c r="E11" s="368">
        <v>6</v>
      </c>
      <c r="F11" s="368"/>
      <c r="G11" s="368"/>
      <c r="H11" s="368"/>
      <c r="I11" s="368"/>
      <c r="J11" s="368">
        <v>0</v>
      </c>
      <c r="K11" s="368">
        <v>0</v>
      </c>
      <c r="L11" s="368">
        <v>0</v>
      </c>
    </row>
    <row r="12" spans="1:13">
      <c r="A12" s="418">
        <v>3</v>
      </c>
      <c r="B12" s="404" t="s">
        <v>638</v>
      </c>
      <c r="C12" s="368">
        <v>0</v>
      </c>
      <c r="D12" s="368"/>
      <c r="E12" s="368">
        <v>0</v>
      </c>
      <c r="F12" s="368"/>
      <c r="G12" s="368"/>
      <c r="H12" s="368"/>
      <c r="I12" s="368"/>
      <c r="J12" s="368">
        <v>0</v>
      </c>
      <c r="K12" s="368">
        <v>4</v>
      </c>
      <c r="L12" s="368">
        <v>4</v>
      </c>
    </row>
    <row r="13" spans="1:13">
      <c r="A13" s="418">
        <v>4</v>
      </c>
      <c r="B13" s="404" t="s">
        <v>639</v>
      </c>
      <c r="C13" s="368">
        <v>0</v>
      </c>
      <c r="D13" s="368"/>
      <c r="E13" s="368">
        <v>0</v>
      </c>
      <c r="F13" s="368"/>
      <c r="G13" s="368"/>
      <c r="H13" s="368"/>
      <c r="I13" s="368"/>
      <c r="J13" s="368">
        <v>2</v>
      </c>
      <c r="K13" s="368">
        <v>2</v>
      </c>
      <c r="L13" s="368">
        <v>4</v>
      </c>
    </row>
    <row r="14" spans="1:13">
      <c r="A14" s="418">
        <v>5</v>
      </c>
      <c r="B14" s="404" t="s">
        <v>640</v>
      </c>
      <c r="C14" s="368">
        <v>1193620</v>
      </c>
      <c r="D14" s="368">
        <v>0</v>
      </c>
      <c r="E14" s="368">
        <v>1193620</v>
      </c>
      <c r="F14" s="368"/>
      <c r="G14" s="368"/>
      <c r="H14" s="368"/>
      <c r="I14" s="368"/>
      <c r="J14" s="368">
        <v>1406832</v>
      </c>
      <c r="K14" s="368">
        <v>13490729.92</v>
      </c>
      <c r="L14" s="368">
        <v>14897561.92</v>
      </c>
      <c r="M14" s="390"/>
    </row>
    <row r="15" spans="1:13">
      <c r="A15" s="418">
        <v>6</v>
      </c>
      <c r="B15" s="404" t="s">
        <v>641</v>
      </c>
      <c r="C15" s="368"/>
      <c r="D15" s="368"/>
      <c r="E15" s="368"/>
      <c r="F15" s="368"/>
      <c r="G15" s="368"/>
      <c r="H15" s="368"/>
      <c r="I15" s="368"/>
      <c r="J15" s="368"/>
      <c r="K15" s="368"/>
      <c r="L15" s="368"/>
      <c r="M15" s="390"/>
    </row>
    <row r="16" spans="1:13">
      <c r="A16" s="418">
        <v>7</v>
      </c>
      <c r="B16" s="404" t="s">
        <v>642</v>
      </c>
      <c r="C16" s="368">
        <v>1193620</v>
      </c>
      <c r="D16" s="368">
        <v>0</v>
      </c>
      <c r="E16" s="368">
        <v>1193620</v>
      </c>
      <c r="F16" s="368"/>
      <c r="G16" s="368"/>
      <c r="H16" s="368"/>
      <c r="I16" s="368"/>
      <c r="J16" s="368">
        <v>1406832</v>
      </c>
      <c r="K16" s="368">
        <v>13490729.92</v>
      </c>
      <c r="L16" s="368">
        <v>14897561.92</v>
      </c>
      <c r="M16" s="390"/>
    </row>
  </sheetData>
  <mergeCells count="3">
    <mergeCell ref="A1:K2"/>
    <mergeCell ref="C8:D8"/>
    <mergeCell ref="E8:J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8"/>
  <sheetViews>
    <sheetView showGridLines="0" zoomScale="90" zoomScaleNormal="90" workbookViewId="0">
      <selection activeCell="L37" sqref="L37"/>
    </sheetView>
  </sheetViews>
  <sheetFormatPr baseColWidth="10" defaultRowHeight="14.25"/>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c r="A1" s="471" t="s">
        <v>357</v>
      </c>
      <c r="B1" s="471"/>
      <c r="C1" s="471"/>
      <c r="D1" s="471"/>
      <c r="E1" s="471"/>
      <c r="F1" s="471"/>
      <c r="G1" s="471"/>
      <c r="H1" s="471"/>
      <c r="I1" s="471"/>
      <c r="J1" s="471"/>
      <c r="K1" s="471"/>
      <c r="L1" s="471"/>
      <c r="M1" s="471"/>
      <c r="N1" s="471"/>
      <c r="O1" s="471"/>
      <c r="P1" s="471"/>
      <c r="Q1" s="2"/>
    </row>
    <row r="2" spans="1:17">
      <c r="A2" s="471"/>
      <c r="B2" s="471"/>
      <c r="C2" s="471"/>
      <c r="D2" s="471"/>
      <c r="E2" s="471"/>
      <c r="F2" s="471"/>
      <c r="G2" s="471"/>
      <c r="H2" s="471"/>
      <c r="I2" s="471"/>
      <c r="J2" s="471"/>
      <c r="K2" s="471"/>
      <c r="L2" s="471"/>
      <c r="M2" s="471"/>
      <c r="N2" s="471"/>
      <c r="O2" s="471"/>
      <c r="P2" s="471"/>
      <c r="Q2" s="2"/>
    </row>
    <row r="3" spans="1:17">
      <c r="A3" s="16"/>
      <c r="B3" s="2"/>
      <c r="C3" s="2"/>
      <c r="D3" s="2"/>
      <c r="E3" s="2"/>
      <c r="F3" s="2"/>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B5" s="2"/>
      <c r="C5" s="2"/>
      <c r="D5" s="2"/>
      <c r="E5" s="2"/>
      <c r="F5" s="2"/>
      <c r="G5" s="2"/>
      <c r="H5" s="2"/>
      <c r="I5" s="2"/>
      <c r="J5" s="2"/>
      <c r="K5" s="2"/>
      <c r="L5" s="2"/>
      <c r="M5" s="2"/>
      <c r="N5" s="2"/>
      <c r="O5" s="2"/>
      <c r="P5" s="2"/>
      <c r="Q5" s="2"/>
    </row>
    <row r="6" spans="1:17">
      <c r="A6" s="111"/>
      <c r="B6" s="2"/>
      <c r="C6" s="2"/>
      <c r="D6" s="2"/>
      <c r="E6" s="2"/>
      <c r="F6" s="2"/>
      <c r="G6" s="2"/>
      <c r="H6" s="2"/>
      <c r="I6" s="2"/>
      <c r="J6" s="2"/>
      <c r="K6" s="2"/>
      <c r="L6" s="2"/>
      <c r="M6" s="2"/>
      <c r="N6" s="2"/>
      <c r="O6" s="2"/>
      <c r="P6" s="2"/>
      <c r="Q6" s="2"/>
    </row>
    <row r="7" spans="1:17" ht="21" customHeight="1">
      <c r="A7" s="400" t="s">
        <v>417</v>
      </c>
      <c r="B7" s="70"/>
      <c r="C7" s="70"/>
      <c r="D7" s="70"/>
      <c r="E7" s="70"/>
      <c r="F7" s="70"/>
      <c r="G7" s="70"/>
      <c r="H7" s="70"/>
      <c r="I7" s="70"/>
      <c r="J7" s="70"/>
      <c r="K7" s="2"/>
      <c r="L7" s="2"/>
      <c r="M7" s="2"/>
      <c r="N7" s="2"/>
      <c r="O7" s="2"/>
      <c r="P7" s="2"/>
      <c r="Q7" s="2"/>
    </row>
    <row r="8" spans="1:17" ht="57" customHeight="1">
      <c r="A8" s="18"/>
      <c r="B8" s="18"/>
      <c r="C8" s="555" t="s">
        <v>284</v>
      </c>
      <c r="D8" s="460"/>
      <c r="E8" s="555" t="s">
        <v>285</v>
      </c>
      <c r="F8" s="460"/>
      <c r="G8" s="555" t="s">
        <v>286</v>
      </c>
      <c r="H8" s="460"/>
      <c r="I8" s="555" t="s">
        <v>287</v>
      </c>
      <c r="J8" s="556"/>
      <c r="K8" s="2"/>
      <c r="L8" s="2"/>
      <c r="M8" s="2"/>
      <c r="N8" s="2"/>
      <c r="O8" s="2"/>
      <c r="P8" s="2"/>
      <c r="Q8" s="2"/>
    </row>
    <row r="9" spans="1:17" ht="63.75">
      <c r="A9" s="18"/>
      <c r="B9" s="18"/>
      <c r="C9" s="19"/>
      <c r="D9" s="17" t="s">
        <v>288</v>
      </c>
      <c r="E9" s="19"/>
      <c r="F9" s="17" t="s">
        <v>288</v>
      </c>
      <c r="G9" s="19"/>
      <c r="H9" s="17" t="s">
        <v>289</v>
      </c>
      <c r="I9" s="19"/>
      <c r="J9" s="20" t="s">
        <v>289</v>
      </c>
      <c r="K9" s="2"/>
      <c r="L9" s="2"/>
      <c r="M9" s="2"/>
      <c r="N9" s="2"/>
      <c r="O9" s="2"/>
      <c r="P9" s="2"/>
      <c r="Q9" s="2"/>
    </row>
    <row r="10" spans="1:17">
      <c r="A10" s="21"/>
      <c r="B10" s="21"/>
      <c r="C10" s="21" t="s">
        <v>176</v>
      </c>
      <c r="D10" s="21" t="s">
        <v>178</v>
      </c>
      <c r="E10" s="21" t="s">
        <v>179</v>
      </c>
      <c r="F10" s="21" t="s">
        <v>180</v>
      </c>
      <c r="G10" s="21" t="s">
        <v>181</v>
      </c>
      <c r="H10" s="21" t="s">
        <v>183</v>
      </c>
      <c r="I10" s="21" t="s">
        <v>184</v>
      </c>
      <c r="J10" s="22" t="s">
        <v>185</v>
      </c>
      <c r="K10" s="2"/>
      <c r="L10" s="2"/>
      <c r="M10" s="2"/>
      <c r="N10" s="2"/>
      <c r="O10" s="2"/>
      <c r="P10" s="2"/>
      <c r="Q10" s="2"/>
    </row>
    <row r="11" spans="1:17">
      <c r="A11" s="211" t="s">
        <v>176</v>
      </c>
      <c r="B11" s="212" t="s">
        <v>290</v>
      </c>
      <c r="C11" s="198">
        <v>115705888.80504873</v>
      </c>
      <c r="D11" s="199">
        <v>0</v>
      </c>
      <c r="E11" s="200"/>
      <c r="F11" s="201"/>
      <c r="G11" s="202">
        <v>5333391.1119067557</v>
      </c>
      <c r="H11" s="199">
        <v>2351433.5192499999</v>
      </c>
      <c r="I11" s="203"/>
      <c r="J11" s="200"/>
      <c r="K11" s="30"/>
      <c r="L11" s="2"/>
      <c r="M11" s="2"/>
      <c r="N11" s="2"/>
      <c r="O11" s="2"/>
      <c r="P11" s="2"/>
      <c r="Q11" s="2"/>
    </row>
    <row r="12" spans="1:17">
      <c r="A12" s="23" t="s">
        <v>178</v>
      </c>
      <c r="B12" s="25" t="s">
        <v>291</v>
      </c>
      <c r="C12" s="24">
        <v>0</v>
      </c>
      <c r="D12" s="204">
        <v>0</v>
      </c>
      <c r="E12" s="24">
        <v>0</v>
      </c>
      <c r="F12" s="205">
        <v>0</v>
      </c>
      <c r="G12" s="205">
        <v>61322.86262</v>
      </c>
      <c r="H12" s="204">
        <v>0</v>
      </c>
      <c r="I12" s="204">
        <v>61322.86262</v>
      </c>
      <c r="J12" s="24">
        <v>0</v>
      </c>
      <c r="K12" s="30"/>
      <c r="L12" s="2"/>
      <c r="M12" s="2"/>
      <c r="N12" s="2"/>
      <c r="O12" s="2"/>
      <c r="P12" s="2"/>
      <c r="Q12" s="2"/>
    </row>
    <row r="13" spans="1:17">
      <c r="A13" s="23" t="s">
        <v>179</v>
      </c>
      <c r="B13" s="25" t="s">
        <v>292</v>
      </c>
      <c r="C13" s="24">
        <v>15484165.747445486</v>
      </c>
      <c r="D13" s="204">
        <v>0</v>
      </c>
      <c r="E13" s="24">
        <v>15484165.747445486</v>
      </c>
      <c r="F13" s="205">
        <v>0</v>
      </c>
      <c r="G13" s="205">
        <v>2351433.5192499999</v>
      </c>
      <c r="H13" s="204">
        <v>2351433.5192499999</v>
      </c>
      <c r="I13" s="204">
        <v>2351433.5192499999</v>
      </c>
      <c r="J13" s="24">
        <v>2351433.5192499999</v>
      </c>
      <c r="K13" s="30"/>
      <c r="L13" s="2"/>
      <c r="M13" s="2"/>
      <c r="N13" s="2"/>
      <c r="O13" s="2"/>
      <c r="P13" s="2"/>
      <c r="Q13" s="2"/>
    </row>
    <row r="14" spans="1:17">
      <c r="A14" s="23" t="s">
        <v>180</v>
      </c>
      <c r="B14" s="26" t="s">
        <v>293</v>
      </c>
      <c r="C14" s="24">
        <v>8495217.3354000002</v>
      </c>
      <c r="D14" s="204">
        <v>0</v>
      </c>
      <c r="E14" s="24">
        <v>8495217.3354000002</v>
      </c>
      <c r="F14" s="205">
        <v>0</v>
      </c>
      <c r="G14" s="205">
        <v>0</v>
      </c>
      <c r="H14" s="204">
        <v>0</v>
      </c>
      <c r="I14" s="204">
        <v>0</v>
      </c>
      <c r="J14" s="24">
        <v>0</v>
      </c>
      <c r="K14" s="30"/>
      <c r="L14" s="2"/>
      <c r="M14" s="2"/>
      <c r="N14" s="2"/>
      <c r="O14" s="2"/>
      <c r="P14" s="2"/>
      <c r="Q14" s="2"/>
    </row>
    <row r="15" spans="1:17">
      <c r="A15" s="23" t="s">
        <v>181</v>
      </c>
      <c r="B15" s="26" t="s">
        <v>294</v>
      </c>
      <c r="C15" s="24">
        <v>0</v>
      </c>
      <c r="D15" s="204">
        <v>0</v>
      </c>
      <c r="E15" s="24">
        <v>0</v>
      </c>
      <c r="F15" s="205">
        <v>0</v>
      </c>
      <c r="G15" s="205">
        <v>0</v>
      </c>
      <c r="H15" s="204">
        <v>0</v>
      </c>
      <c r="I15" s="204">
        <v>0</v>
      </c>
      <c r="J15" s="24">
        <v>0</v>
      </c>
      <c r="K15" s="30"/>
      <c r="L15" s="2"/>
      <c r="M15" s="2"/>
      <c r="N15" s="2"/>
      <c r="O15" s="2"/>
      <c r="P15" s="2"/>
      <c r="Q15" s="2"/>
    </row>
    <row r="16" spans="1:17">
      <c r="A16" s="23" t="s">
        <v>182</v>
      </c>
      <c r="B16" s="26" t="s">
        <v>295</v>
      </c>
      <c r="C16" s="24">
        <v>6988948.4120454863</v>
      </c>
      <c r="D16" s="204">
        <v>0</v>
      </c>
      <c r="E16" s="24">
        <v>6988948.4120454863</v>
      </c>
      <c r="F16" s="205">
        <v>0</v>
      </c>
      <c r="G16" s="205">
        <v>2351433.5192499999</v>
      </c>
      <c r="H16" s="204">
        <v>2351433.5192499999</v>
      </c>
      <c r="I16" s="204">
        <v>2351433.5192499999</v>
      </c>
      <c r="J16" s="24">
        <v>2351433.5192499999</v>
      </c>
      <c r="K16" s="30"/>
      <c r="L16" s="2"/>
      <c r="M16" s="2"/>
      <c r="N16" s="2"/>
      <c r="O16" s="2"/>
      <c r="P16" s="2"/>
      <c r="Q16" s="2"/>
    </row>
    <row r="17" spans="1:17">
      <c r="A17" s="23" t="s">
        <v>183</v>
      </c>
      <c r="B17" s="26" t="s">
        <v>296</v>
      </c>
      <c r="C17" s="24">
        <v>0</v>
      </c>
      <c r="D17" s="204">
        <v>0</v>
      </c>
      <c r="E17" s="24">
        <v>0</v>
      </c>
      <c r="F17" s="205">
        <v>0</v>
      </c>
      <c r="G17" s="205">
        <v>0</v>
      </c>
      <c r="H17" s="204">
        <v>0</v>
      </c>
      <c r="I17" s="204">
        <v>0</v>
      </c>
      <c r="J17" s="24">
        <v>0</v>
      </c>
      <c r="K17" s="30"/>
      <c r="L17" s="2"/>
      <c r="M17" s="2"/>
      <c r="N17" s="2"/>
      <c r="O17" s="2"/>
      <c r="P17" s="2"/>
      <c r="Q17" s="2"/>
    </row>
    <row r="18" spans="1:17">
      <c r="A18" s="23" t="s">
        <v>184</v>
      </c>
      <c r="B18" s="26" t="s">
        <v>297</v>
      </c>
      <c r="C18" s="24">
        <v>0</v>
      </c>
      <c r="D18" s="204">
        <v>0</v>
      </c>
      <c r="E18" s="24">
        <v>0</v>
      </c>
      <c r="F18" s="205">
        <v>0</v>
      </c>
      <c r="G18" s="205">
        <v>0</v>
      </c>
      <c r="H18" s="204">
        <v>0</v>
      </c>
      <c r="I18" s="204">
        <v>0</v>
      </c>
      <c r="J18" s="24">
        <v>0</v>
      </c>
      <c r="K18" s="30"/>
      <c r="L18" s="2"/>
      <c r="M18" s="2"/>
      <c r="N18" s="2"/>
      <c r="O18" s="2"/>
      <c r="P18" s="2"/>
      <c r="Q18" s="2"/>
    </row>
    <row r="19" spans="1:17" ht="25.5">
      <c r="A19" s="23">
        <v>100</v>
      </c>
      <c r="B19" s="26" t="s">
        <v>298</v>
      </c>
      <c r="C19" s="24">
        <v>96977620.165399998</v>
      </c>
      <c r="D19" s="204">
        <v>0</v>
      </c>
      <c r="E19" s="258"/>
      <c r="F19" s="259"/>
      <c r="G19" s="205">
        <v>989371.28253988922</v>
      </c>
      <c r="H19" s="204">
        <v>0</v>
      </c>
      <c r="I19" s="260"/>
      <c r="J19" s="258"/>
      <c r="K19" s="30"/>
      <c r="L19" s="2"/>
      <c r="M19" s="2"/>
      <c r="N19" s="2"/>
      <c r="O19" s="2"/>
      <c r="P19" s="2"/>
      <c r="Q19" s="2"/>
    </row>
    <row r="20" spans="1:17">
      <c r="A20" s="23">
        <v>110</v>
      </c>
      <c r="B20" s="26" t="s">
        <v>495</v>
      </c>
      <c r="C20" s="24">
        <v>96977620.165399998</v>
      </c>
      <c r="D20" s="204">
        <v>0</v>
      </c>
      <c r="E20" s="258"/>
      <c r="F20" s="259"/>
      <c r="G20" s="205">
        <v>989371.28253988922</v>
      </c>
      <c r="H20" s="204">
        <v>0</v>
      </c>
      <c r="I20" s="260"/>
      <c r="J20" s="258"/>
      <c r="K20" s="30"/>
      <c r="L20" s="2"/>
      <c r="M20" s="2"/>
      <c r="N20" s="2"/>
      <c r="O20" s="2"/>
      <c r="P20" s="2"/>
      <c r="Q20" s="2"/>
    </row>
    <row r="21" spans="1:17">
      <c r="A21" s="27" t="s">
        <v>186</v>
      </c>
      <c r="B21" s="28" t="s">
        <v>299</v>
      </c>
      <c r="C21" s="29">
        <v>3244102.8922032425</v>
      </c>
      <c r="D21" s="206">
        <v>0</v>
      </c>
      <c r="E21" s="207"/>
      <c r="F21" s="208"/>
      <c r="G21" s="209">
        <v>1931263.4474968661</v>
      </c>
      <c r="H21" s="206">
        <v>0</v>
      </c>
      <c r="I21" s="210"/>
      <c r="J21" s="207"/>
      <c r="K21" s="30"/>
      <c r="L21" s="2"/>
      <c r="M21" s="2"/>
      <c r="N21" s="2"/>
      <c r="O21" s="2"/>
      <c r="P21" s="2"/>
      <c r="Q21" s="2"/>
    </row>
    <row r="22" spans="1:17">
      <c r="A22" s="2"/>
      <c r="B22" s="2"/>
      <c r="C22" s="30"/>
      <c r="D22" s="30"/>
      <c r="E22" s="30"/>
      <c r="F22" s="30"/>
      <c r="G22" s="30"/>
      <c r="H22" s="30"/>
      <c r="I22" s="30"/>
      <c r="J22" s="30"/>
      <c r="K22" s="30"/>
      <c r="L22" s="2"/>
      <c r="M22" s="2"/>
      <c r="N22" s="2"/>
      <c r="O22" s="2"/>
      <c r="P22" s="2"/>
      <c r="Q22" s="2"/>
    </row>
    <row r="23" spans="1:17">
      <c r="A23" s="2"/>
      <c r="B23" s="2"/>
      <c r="C23" s="30"/>
      <c r="D23" s="30"/>
      <c r="E23" s="30"/>
      <c r="F23" s="30"/>
      <c r="G23" s="30"/>
      <c r="H23" s="30"/>
      <c r="I23" s="30"/>
      <c r="J23" s="30"/>
      <c r="K23" s="30"/>
      <c r="L23" s="2"/>
      <c r="M23" s="2"/>
      <c r="N23" s="2"/>
      <c r="O23" s="2"/>
      <c r="P23" s="2"/>
      <c r="Q23" s="2"/>
    </row>
    <row r="24" spans="1:17">
      <c r="K24" s="30"/>
      <c r="L24" s="2"/>
      <c r="M24" s="2"/>
      <c r="N24" s="2"/>
      <c r="O24" s="2"/>
      <c r="P24" s="2"/>
      <c r="Q24" s="2"/>
    </row>
    <row r="25" spans="1:17" ht="19.5" customHeight="1">
      <c r="K25" s="30"/>
      <c r="L25" s="2"/>
      <c r="M25" s="2"/>
      <c r="N25" s="2"/>
      <c r="O25" s="2"/>
      <c r="P25" s="2"/>
      <c r="Q25" s="2"/>
    </row>
    <row r="26" spans="1:17" ht="54" customHeight="1">
      <c r="K26" s="2"/>
      <c r="L26" s="2"/>
      <c r="M26" s="2"/>
      <c r="N26" s="2"/>
      <c r="O26" s="2"/>
      <c r="P26" s="2"/>
      <c r="Q26" s="2"/>
    </row>
    <row r="27" spans="1:17" ht="60" customHeight="1">
      <c r="K27" s="2"/>
      <c r="L27" s="2"/>
      <c r="M27" s="2"/>
      <c r="N27" s="2"/>
      <c r="O27" s="2"/>
      <c r="P27" s="2"/>
      <c r="Q27" s="2"/>
    </row>
    <row r="28" spans="1:17">
      <c r="K28" s="2"/>
      <c r="L28" s="2"/>
      <c r="M28" s="2"/>
      <c r="N28" s="2"/>
      <c r="O28" s="2"/>
      <c r="P28" s="2"/>
      <c r="Q28" s="2"/>
    </row>
    <row r="29" spans="1:17">
      <c r="K29" s="2"/>
      <c r="L29" s="2"/>
      <c r="M29" s="2"/>
      <c r="N29" s="2"/>
      <c r="O29" s="2"/>
      <c r="P29" s="2"/>
      <c r="Q29" s="2"/>
    </row>
    <row r="30" spans="1:17">
      <c r="K30" s="2"/>
      <c r="L30" s="2"/>
      <c r="M30" s="2"/>
      <c r="N30" s="2"/>
      <c r="O30" s="2"/>
      <c r="P30" s="2"/>
      <c r="Q30" s="2"/>
    </row>
    <row r="31" spans="1:17">
      <c r="K31" s="2"/>
      <c r="L31" s="2"/>
      <c r="M31" s="2"/>
      <c r="N31" s="2"/>
      <c r="O31" s="2"/>
      <c r="P31" s="2"/>
      <c r="Q31" s="2"/>
    </row>
    <row r="32" spans="1:17">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K35" s="2"/>
      <c r="L35" s="2"/>
      <c r="M35" s="2"/>
      <c r="N35" s="2"/>
      <c r="O35" s="2"/>
      <c r="P35" s="2"/>
      <c r="Q35" s="2"/>
    </row>
    <row r="36" spans="1:17">
      <c r="K36" s="2"/>
      <c r="L36" s="2"/>
      <c r="M36" s="2"/>
      <c r="N36" s="2"/>
      <c r="O36" s="2"/>
      <c r="P36" s="2"/>
      <c r="Q36" s="2"/>
    </row>
    <row r="37" spans="1:17">
      <c r="K37" s="2"/>
      <c r="L37" s="2"/>
      <c r="M37" s="2"/>
      <c r="N37" s="2"/>
      <c r="O37" s="2"/>
      <c r="P37" s="2"/>
      <c r="Q37" s="2"/>
    </row>
    <row r="38" spans="1:17">
      <c r="K38" s="2"/>
      <c r="L38" s="2"/>
      <c r="M38" s="2"/>
      <c r="N38" s="2"/>
      <c r="O38" s="2"/>
      <c r="P38" s="2"/>
      <c r="Q38" s="2"/>
    </row>
    <row r="39" spans="1:17">
      <c r="K39" s="2"/>
      <c r="L39" s="2"/>
      <c r="M39" s="2"/>
      <c r="N39" s="2"/>
      <c r="O39" s="2"/>
      <c r="P39" s="2"/>
      <c r="Q39" s="2"/>
    </row>
    <row r="40" spans="1:17">
      <c r="K40" s="2"/>
      <c r="L40" s="2"/>
      <c r="M40" s="2"/>
      <c r="N40" s="2"/>
      <c r="O40" s="2"/>
      <c r="P40" s="2"/>
      <c r="Q40" s="2"/>
    </row>
    <row r="41" spans="1:17">
      <c r="K41" s="2"/>
      <c r="L41" s="2"/>
      <c r="M41" s="2"/>
      <c r="N41" s="2"/>
      <c r="O41" s="2"/>
      <c r="P41" s="2"/>
      <c r="Q41" s="2"/>
    </row>
    <row r="42" spans="1:17">
      <c r="K42" s="2"/>
      <c r="L42" s="2"/>
      <c r="M42" s="2"/>
      <c r="N42" s="2"/>
      <c r="O42" s="2"/>
      <c r="P42" s="2"/>
      <c r="Q42" s="2"/>
    </row>
    <row r="43" spans="1:17">
      <c r="K43" s="2"/>
      <c r="L43" s="2"/>
      <c r="M43" s="2"/>
      <c r="N43" s="2"/>
      <c r="O43" s="2"/>
      <c r="P43" s="2"/>
      <c r="Q43" s="2"/>
    </row>
    <row r="44" spans="1:17" ht="51" customHeight="1">
      <c r="K44" s="2"/>
      <c r="L44" s="2"/>
      <c r="M44" s="2"/>
      <c r="N44" s="2"/>
      <c r="O44" s="2"/>
      <c r="P44" s="2"/>
      <c r="Q44" s="2"/>
    </row>
    <row r="45" spans="1:17">
      <c r="K45" s="2"/>
      <c r="L45" s="2"/>
      <c r="M45" s="2"/>
      <c r="N45" s="2"/>
      <c r="O45" s="2"/>
      <c r="P45" s="2"/>
      <c r="Q45" s="2"/>
    </row>
    <row r="46" spans="1:17">
      <c r="K46" s="2"/>
      <c r="L46" s="2"/>
      <c r="M46" s="2"/>
      <c r="N46" s="2"/>
      <c r="O46" s="2"/>
      <c r="P46" s="2"/>
      <c r="Q46" s="2"/>
    </row>
    <row r="47" spans="1:17">
      <c r="K47" s="2"/>
      <c r="L47" s="2"/>
      <c r="M47" s="2"/>
      <c r="N47" s="2"/>
      <c r="O47" s="2"/>
      <c r="P47" s="2"/>
      <c r="Q47" s="2"/>
    </row>
    <row r="48" spans="1:17">
      <c r="K48" s="2"/>
      <c r="L48" s="2"/>
      <c r="M48" s="2"/>
      <c r="N48" s="2"/>
      <c r="O48" s="2"/>
      <c r="P48" s="2"/>
      <c r="Q48" s="2"/>
    </row>
    <row r="49" spans="11:17" ht="20.25" customHeight="1">
      <c r="K49" s="2"/>
      <c r="L49" s="2"/>
      <c r="M49" s="2"/>
      <c r="N49" s="2"/>
      <c r="O49" s="2"/>
      <c r="P49" s="2"/>
      <c r="Q49" s="2"/>
    </row>
    <row r="50" spans="11:17">
      <c r="K50" s="2"/>
      <c r="L50" s="2"/>
      <c r="M50" s="2"/>
      <c r="N50" s="2"/>
      <c r="O50" s="2"/>
      <c r="P50" s="2"/>
      <c r="Q50" s="2"/>
    </row>
    <row r="51" spans="11:17">
      <c r="K51" s="2"/>
      <c r="L51" s="2"/>
      <c r="M51" s="2"/>
      <c r="N51" s="2"/>
      <c r="O51" s="2"/>
      <c r="P51" s="2"/>
      <c r="Q51" s="2"/>
    </row>
    <row r="52" spans="11:17">
      <c r="K52" s="2"/>
      <c r="L52" s="2"/>
      <c r="M52" s="2"/>
      <c r="N52" s="2"/>
      <c r="O52" s="2"/>
      <c r="P52" s="2"/>
      <c r="Q52" s="2"/>
    </row>
    <row r="53" spans="11:17" ht="14.25" customHeight="1">
      <c r="K53" s="2"/>
      <c r="L53" s="2"/>
      <c r="M53" s="2"/>
      <c r="N53" s="2"/>
      <c r="O53" s="2"/>
      <c r="P53" s="2"/>
      <c r="Q53" s="2"/>
    </row>
    <row r="54" spans="11:17">
      <c r="K54" s="2"/>
      <c r="L54" s="2"/>
      <c r="M54" s="2"/>
      <c r="N54" s="2"/>
      <c r="O54" s="2"/>
      <c r="P54" s="2"/>
      <c r="Q54" s="2"/>
    </row>
    <row r="55" spans="11:17">
      <c r="K55" s="2"/>
      <c r="L55" s="2"/>
      <c r="M55" s="2"/>
      <c r="N55" s="2"/>
      <c r="O55" s="2"/>
      <c r="P55" s="2"/>
      <c r="Q55" s="2"/>
    </row>
    <row r="56" spans="11:17">
      <c r="K56" s="2"/>
      <c r="L56" s="2"/>
      <c r="M56" s="2"/>
      <c r="N56" s="2"/>
      <c r="O56" s="2"/>
      <c r="P56" s="2"/>
      <c r="Q56" s="2"/>
    </row>
    <row r="57" spans="11:17">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sheetData>
  <mergeCells count="5">
    <mergeCell ref="A1:P2"/>
    <mergeCell ref="C8:D8"/>
    <mergeCell ref="E8:F8"/>
    <mergeCell ref="G8:H8"/>
    <mergeCell ref="I8:J8"/>
  </mergeCells>
  <pageMargins left="0.7" right="0.7" top="0.75" bottom="0.75" header="0.3" footer="0.3"/>
  <pageSetup paperSize="0" orientation="portrait" horizontalDpi="0" verticalDpi="0" copies="0"/>
  <ignoredErrors>
    <ignoredError sqref="C10:J10 A22:F23 A17:B18 A21:B21"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906-720F-4F1F-886E-54548CC04081}">
  <dimension ref="A1:P59"/>
  <sheetViews>
    <sheetView showGridLines="0" zoomScale="90" zoomScaleNormal="90" workbookViewId="0">
      <selection activeCell="G24" sqref="G24"/>
    </sheetView>
  </sheetViews>
  <sheetFormatPr baseColWidth="10" defaultRowHeight="14.25"/>
  <cols>
    <col min="2" max="2" width="66.21875" customWidth="1"/>
  </cols>
  <sheetData>
    <row r="1" spans="1:16">
      <c r="A1" s="471" t="s">
        <v>358</v>
      </c>
      <c r="B1" s="471"/>
      <c r="C1" s="471"/>
      <c r="D1" s="471"/>
      <c r="E1" s="471"/>
      <c r="F1" s="471"/>
      <c r="G1" s="471"/>
      <c r="H1" s="471"/>
      <c r="I1" s="471"/>
      <c r="J1" s="471"/>
      <c r="K1" s="471"/>
      <c r="L1" s="471"/>
      <c r="M1" s="471"/>
      <c r="N1" s="471"/>
      <c r="O1" s="471"/>
      <c r="P1" s="471"/>
    </row>
    <row r="2" spans="1:16">
      <c r="A2" s="471"/>
      <c r="B2" s="471"/>
      <c r="C2" s="471"/>
      <c r="D2" s="471"/>
      <c r="E2" s="471"/>
      <c r="F2" s="471"/>
      <c r="G2" s="471"/>
      <c r="H2" s="471"/>
      <c r="I2" s="471"/>
      <c r="J2" s="471"/>
      <c r="K2" s="471"/>
      <c r="L2" s="471"/>
      <c r="M2" s="471"/>
      <c r="N2" s="471"/>
      <c r="O2" s="471"/>
      <c r="P2" s="471"/>
    </row>
    <row r="3" spans="1:16">
      <c r="A3" s="16"/>
      <c r="B3" s="2"/>
      <c r="C3" s="2"/>
      <c r="D3" s="2"/>
      <c r="E3" s="2"/>
      <c r="F3" s="2"/>
      <c r="G3" s="2"/>
      <c r="H3" s="2"/>
      <c r="I3" s="2"/>
      <c r="J3" s="2"/>
      <c r="K3" s="2"/>
      <c r="L3" s="2"/>
      <c r="M3" s="2"/>
      <c r="N3" s="2"/>
      <c r="O3" s="2"/>
      <c r="P3" s="2"/>
    </row>
    <row r="6" spans="1:16">
      <c r="A6" s="111"/>
    </row>
    <row r="7" spans="1:16" ht="14.25" customHeight="1">
      <c r="A7" s="400" t="s">
        <v>417</v>
      </c>
      <c r="B7" s="406"/>
      <c r="C7" s="406"/>
      <c r="D7" s="406"/>
      <c r="E7" s="406"/>
      <c r="F7" s="406"/>
    </row>
    <row r="8" spans="1:16" ht="18.75" customHeight="1">
      <c r="A8" s="562"/>
      <c r="B8" s="562"/>
      <c r="C8" s="558" t="s">
        <v>301</v>
      </c>
      <c r="D8" s="559"/>
      <c r="E8" s="485" t="s">
        <v>302</v>
      </c>
      <c r="F8" s="557"/>
    </row>
    <row r="9" spans="1:16" ht="54" customHeight="1">
      <c r="A9" s="562"/>
      <c r="B9" s="562"/>
      <c r="C9" s="558"/>
      <c r="D9" s="559"/>
      <c r="E9" s="560" t="s">
        <v>303</v>
      </c>
      <c r="F9" s="561"/>
    </row>
    <row r="10" spans="1:16" ht="61.5" customHeight="1">
      <c r="A10" s="31"/>
      <c r="B10" s="31"/>
      <c r="C10" s="242"/>
      <c r="D10" s="32" t="s">
        <v>288</v>
      </c>
      <c r="E10" s="242"/>
      <c r="F10" s="33" t="s">
        <v>289</v>
      </c>
    </row>
    <row r="11" spans="1:16">
      <c r="A11" s="241"/>
      <c r="B11" s="241"/>
      <c r="C11" s="241" t="s">
        <v>176</v>
      </c>
      <c r="D11" s="241" t="s">
        <v>178</v>
      </c>
      <c r="E11" s="241" t="s">
        <v>179</v>
      </c>
      <c r="F11" s="35" t="s">
        <v>181</v>
      </c>
    </row>
    <row r="12" spans="1:16">
      <c r="A12" s="172" t="s">
        <v>304</v>
      </c>
      <c r="B12" s="151" t="s">
        <v>305</v>
      </c>
      <c r="C12" s="173">
        <v>0</v>
      </c>
      <c r="D12" s="173">
        <v>0</v>
      </c>
      <c r="E12" s="173">
        <v>2721518.125</v>
      </c>
      <c r="F12" s="173">
        <v>0</v>
      </c>
    </row>
    <row r="13" spans="1:16">
      <c r="A13" s="51" t="s">
        <v>306</v>
      </c>
      <c r="B13" s="174" t="s">
        <v>300</v>
      </c>
      <c r="C13" s="175">
        <v>0</v>
      </c>
      <c r="D13" s="175">
        <v>0</v>
      </c>
      <c r="E13" s="175">
        <v>2721518.125</v>
      </c>
      <c r="F13" s="175">
        <v>0</v>
      </c>
    </row>
    <row r="14" spans="1:16">
      <c r="A14" s="51" t="s">
        <v>307</v>
      </c>
      <c r="B14" s="174" t="s">
        <v>291</v>
      </c>
      <c r="C14" s="175">
        <v>0</v>
      </c>
      <c r="D14" s="175">
        <v>0</v>
      </c>
      <c r="E14" s="175">
        <v>0</v>
      </c>
      <c r="F14" s="175">
        <v>0</v>
      </c>
    </row>
    <row r="15" spans="1:16">
      <c r="A15" s="51" t="s">
        <v>308</v>
      </c>
      <c r="B15" s="174" t="s">
        <v>292</v>
      </c>
      <c r="C15" s="175">
        <v>0</v>
      </c>
      <c r="D15" s="175">
        <v>0</v>
      </c>
      <c r="E15" s="175">
        <v>0</v>
      </c>
      <c r="F15" s="175">
        <v>0</v>
      </c>
    </row>
    <row r="16" spans="1:16">
      <c r="A16" s="51" t="s">
        <v>309</v>
      </c>
      <c r="B16" s="176" t="s">
        <v>293</v>
      </c>
      <c r="C16" s="175">
        <v>0</v>
      </c>
      <c r="D16" s="175">
        <v>0</v>
      </c>
      <c r="E16" s="175">
        <v>0</v>
      </c>
      <c r="F16" s="175">
        <v>0</v>
      </c>
    </row>
    <row r="17" spans="1:6">
      <c r="A17" s="51" t="s">
        <v>310</v>
      </c>
      <c r="B17" s="176" t="s">
        <v>294</v>
      </c>
      <c r="C17" s="175">
        <v>0</v>
      </c>
      <c r="D17" s="175">
        <v>0</v>
      </c>
      <c r="E17" s="175">
        <v>0</v>
      </c>
      <c r="F17" s="175">
        <v>0</v>
      </c>
    </row>
    <row r="18" spans="1:6">
      <c r="A18" s="51" t="s">
        <v>311</v>
      </c>
      <c r="B18" s="176" t="s">
        <v>295</v>
      </c>
      <c r="C18" s="175">
        <v>0</v>
      </c>
      <c r="D18" s="175">
        <v>0</v>
      </c>
      <c r="E18" s="175">
        <v>0</v>
      </c>
      <c r="F18" s="175">
        <v>0</v>
      </c>
    </row>
    <row r="19" spans="1:6">
      <c r="A19" s="51" t="s">
        <v>312</v>
      </c>
      <c r="B19" s="176" t="s">
        <v>296</v>
      </c>
      <c r="C19" s="175">
        <v>0</v>
      </c>
      <c r="D19" s="175">
        <v>0</v>
      </c>
      <c r="E19" s="175">
        <v>0</v>
      </c>
      <c r="F19" s="175">
        <v>0</v>
      </c>
    </row>
    <row r="20" spans="1:6">
      <c r="A20" s="51" t="s">
        <v>313</v>
      </c>
      <c r="B20" s="176" t="s">
        <v>297</v>
      </c>
      <c r="C20" s="175">
        <v>0</v>
      </c>
      <c r="D20" s="175">
        <v>0</v>
      </c>
      <c r="E20" s="175">
        <v>0</v>
      </c>
      <c r="F20" s="175">
        <v>0</v>
      </c>
    </row>
    <row r="21" spans="1:6">
      <c r="A21" s="51" t="s">
        <v>314</v>
      </c>
      <c r="B21" s="174" t="s">
        <v>298</v>
      </c>
      <c r="C21" s="175">
        <v>0</v>
      </c>
      <c r="D21" s="175">
        <v>0</v>
      </c>
      <c r="E21" s="175">
        <v>0</v>
      </c>
      <c r="F21" s="175">
        <v>0</v>
      </c>
    </row>
    <row r="22" spans="1:6">
      <c r="A22" s="51" t="s">
        <v>315</v>
      </c>
      <c r="B22" s="174" t="s">
        <v>316</v>
      </c>
      <c r="C22" s="175">
        <v>0</v>
      </c>
      <c r="D22" s="175">
        <v>0</v>
      </c>
      <c r="E22" s="175">
        <v>0</v>
      </c>
      <c r="F22" s="175">
        <v>0</v>
      </c>
    </row>
    <row r="23" spans="1:6">
      <c r="A23" s="51" t="s">
        <v>317</v>
      </c>
      <c r="B23" s="177" t="s">
        <v>318</v>
      </c>
      <c r="C23" s="175">
        <v>0</v>
      </c>
      <c r="D23" s="175">
        <v>0</v>
      </c>
      <c r="E23" s="175">
        <v>0</v>
      </c>
      <c r="F23" s="175">
        <v>0</v>
      </c>
    </row>
    <row r="24" spans="1:6">
      <c r="A24" s="52">
        <v>250</v>
      </c>
      <c r="B24" s="178" t="s">
        <v>319</v>
      </c>
      <c r="C24" s="179">
        <v>115705888.80504873</v>
      </c>
      <c r="D24" s="179">
        <v>0</v>
      </c>
      <c r="E24" s="261"/>
      <c r="F24" s="261"/>
    </row>
    <row r="29" spans="1:6" ht="21.75" customHeight="1"/>
    <row r="30" spans="1:6" ht="54" customHeight="1"/>
    <row r="31" spans="1:6" ht="67.5" customHeight="1"/>
    <row r="50" ht="41.25" customHeight="1"/>
    <row r="51" ht="52.5" customHeight="1"/>
    <row r="57" ht="14.25" customHeight="1"/>
    <row r="58" ht="14.25" customHeight="1"/>
    <row r="59" ht="14.25" customHeight="1"/>
  </sheetData>
  <mergeCells count="6">
    <mergeCell ref="A1:P2"/>
    <mergeCell ref="E8:F8"/>
    <mergeCell ref="C8:D9"/>
    <mergeCell ref="E9:F9"/>
    <mergeCell ref="B8:B9"/>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3DFF-360E-4399-92C9-2106A3ACA255}">
  <dimension ref="A1:E31"/>
  <sheetViews>
    <sheetView showGridLines="0" zoomScaleNormal="100" workbookViewId="0">
      <selection activeCell="D30" sqref="D30"/>
    </sheetView>
  </sheetViews>
  <sheetFormatPr baseColWidth="10" defaultRowHeight="14.25"/>
  <cols>
    <col min="2" max="2" width="11.44140625" customWidth="1"/>
    <col min="3" max="3" width="23.6640625" customWidth="1"/>
    <col min="4" max="4" width="82.109375" customWidth="1"/>
  </cols>
  <sheetData>
    <row r="1" spans="1:4" ht="14.25" customHeight="1">
      <c r="A1" s="456" t="s">
        <v>654</v>
      </c>
      <c r="B1" s="456"/>
      <c r="C1" s="456"/>
      <c r="D1" s="456"/>
    </row>
    <row r="2" spans="1:4" ht="14.25" customHeight="1">
      <c r="A2" s="456"/>
      <c r="B2" s="456"/>
      <c r="C2" s="456"/>
      <c r="D2" s="456"/>
    </row>
    <row r="3" spans="1:4" ht="14.25" customHeight="1">
      <c r="A3" s="235"/>
      <c r="B3" s="236"/>
    </row>
    <row r="4" spans="1:4" ht="14.25" customHeight="1">
      <c r="A4" s="313"/>
      <c r="B4" s="314"/>
      <c r="C4" s="314"/>
    </row>
    <row r="5" spans="1:4" ht="14.25" customHeight="1">
      <c r="A5" s="313"/>
      <c r="B5" s="314"/>
      <c r="C5" s="314"/>
    </row>
    <row r="6" spans="1:4">
      <c r="A6" s="323" t="s">
        <v>544</v>
      </c>
      <c r="B6" s="317" t="s">
        <v>545</v>
      </c>
      <c r="C6" s="373"/>
      <c r="D6" s="323" t="s">
        <v>573</v>
      </c>
    </row>
    <row r="7" spans="1:4" ht="165.75">
      <c r="A7" s="323" t="s">
        <v>583</v>
      </c>
      <c r="B7" s="326" t="s">
        <v>548</v>
      </c>
      <c r="C7" s="326" t="s">
        <v>1006</v>
      </c>
      <c r="D7" s="330" t="s">
        <v>1063</v>
      </c>
    </row>
    <row r="8" spans="1:4" ht="90" customHeight="1">
      <c r="A8" s="323" t="s">
        <v>584</v>
      </c>
      <c r="B8" s="17" t="s">
        <v>550</v>
      </c>
      <c r="C8" s="326" t="s">
        <v>1007</v>
      </c>
      <c r="D8" s="331" t="s">
        <v>51</v>
      </c>
    </row>
    <row r="26" spans="4:5">
      <c r="E26" s="329"/>
    </row>
    <row r="27" spans="4:5">
      <c r="D27" s="329"/>
    </row>
    <row r="31" spans="4:5">
      <c r="D31" s="328"/>
    </row>
  </sheetData>
  <mergeCells count="1">
    <mergeCell ref="A1:D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C8D8-221B-41C6-9D41-53D5B23EA69A}">
  <dimension ref="A1:P24"/>
  <sheetViews>
    <sheetView showGridLines="0" workbookViewId="0">
      <selection activeCell="F36" sqref="F36"/>
    </sheetView>
  </sheetViews>
  <sheetFormatPr baseColWidth="10" defaultRowHeight="14.25"/>
  <cols>
    <col min="2" max="2" width="41.5546875" bestFit="1" customWidth="1"/>
  </cols>
  <sheetData>
    <row r="1" spans="1:16">
      <c r="A1" s="471" t="s">
        <v>491</v>
      </c>
      <c r="B1" s="471"/>
      <c r="C1" s="471"/>
      <c r="D1" s="471"/>
      <c r="E1" s="471"/>
      <c r="F1" s="471"/>
      <c r="G1" s="471"/>
      <c r="H1" s="471"/>
      <c r="I1" s="471"/>
      <c r="J1" s="471"/>
      <c r="K1" s="471"/>
      <c r="L1" s="471"/>
      <c r="M1" s="471"/>
      <c r="N1" s="471"/>
      <c r="O1" s="471"/>
      <c r="P1" s="471"/>
    </row>
    <row r="2" spans="1:16">
      <c r="A2" s="471"/>
      <c r="B2" s="471"/>
      <c r="C2" s="471"/>
      <c r="D2" s="471"/>
      <c r="E2" s="471"/>
      <c r="F2" s="471"/>
      <c r="G2" s="471"/>
      <c r="H2" s="471"/>
      <c r="I2" s="471"/>
      <c r="J2" s="471"/>
      <c r="K2" s="471"/>
      <c r="L2" s="471"/>
      <c r="M2" s="471"/>
      <c r="N2" s="471"/>
      <c r="O2" s="471"/>
      <c r="P2" s="471"/>
    </row>
    <row r="3" spans="1:16">
      <c r="A3" s="16"/>
      <c r="B3" s="2"/>
      <c r="C3" s="2"/>
      <c r="D3" s="2"/>
      <c r="E3" s="2"/>
      <c r="F3" s="2"/>
      <c r="G3" s="2"/>
      <c r="H3" s="2"/>
      <c r="I3" s="2"/>
      <c r="J3" s="2"/>
      <c r="K3" s="2"/>
      <c r="L3" s="2"/>
      <c r="M3" s="2"/>
      <c r="N3" s="2"/>
      <c r="O3" s="2"/>
      <c r="P3" s="2"/>
    </row>
    <row r="6" spans="1:16">
      <c r="A6" s="111"/>
    </row>
    <row r="7" spans="1:16">
      <c r="A7" s="400" t="s">
        <v>417</v>
      </c>
      <c r="B7" s="406"/>
      <c r="C7" s="406"/>
      <c r="D7" s="406"/>
    </row>
    <row r="8" spans="1:16" ht="126.75" customHeight="1">
      <c r="A8" s="69"/>
      <c r="B8" s="69"/>
      <c r="C8" s="67" t="s">
        <v>320</v>
      </c>
      <c r="D8" s="68" t="s">
        <v>321</v>
      </c>
    </row>
    <row r="9" spans="1:16">
      <c r="A9" s="39"/>
      <c r="B9" s="39"/>
      <c r="C9" s="34" t="s">
        <v>176</v>
      </c>
      <c r="D9" s="35" t="s">
        <v>178</v>
      </c>
    </row>
    <row r="10" spans="1:16">
      <c r="A10" s="92" t="s">
        <v>176</v>
      </c>
      <c r="B10" s="155" t="s">
        <v>322</v>
      </c>
      <c r="C10" s="213">
        <v>106187216.77336</v>
      </c>
      <c r="D10" s="213">
        <v>115705888.80504873</v>
      </c>
    </row>
    <row r="14" spans="1:16" ht="14.25" customHeight="1"/>
    <row r="24" ht="14.25" customHeight="1"/>
  </sheetData>
  <mergeCells count="1">
    <mergeCell ref="A1:P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93A9-BAAC-49E8-A258-BB8CFA946FF1}">
  <dimension ref="A1:P8"/>
  <sheetViews>
    <sheetView showGridLines="0" zoomScaleNormal="100" workbookViewId="0">
      <selection activeCell="E18" sqref="E18"/>
    </sheetView>
  </sheetViews>
  <sheetFormatPr baseColWidth="10" defaultRowHeight="14.25"/>
  <cols>
    <col min="2" max="2" width="32.44140625" customWidth="1"/>
    <col min="3" max="3" width="46.21875" customWidth="1"/>
  </cols>
  <sheetData>
    <row r="1" spans="1:16">
      <c r="A1" s="471" t="s">
        <v>979</v>
      </c>
      <c r="B1" s="471"/>
      <c r="C1" s="471"/>
      <c r="D1" s="471"/>
      <c r="E1" s="471"/>
      <c r="F1" s="471"/>
      <c r="G1" s="471"/>
      <c r="H1" s="471"/>
      <c r="I1" s="471"/>
      <c r="J1" s="471"/>
      <c r="K1" s="471"/>
      <c r="L1" s="471"/>
      <c r="M1" s="471"/>
      <c r="N1" s="471"/>
      <c r="O1" s="471"/>
      <c r="P1" s="471"/>
    </row>
    <row r="2" spans="1:16">
      <c r="A2" s="471"/>
      <c r="B2" s="471"/>
      <c r="C2" s="471"/>
      <c r="D2" s="471"/>
      <c r="E2" s="471"/>
      <c r="F2" s="471"/>
      <c r="G2" s="471"/>
      <c r="H2" s="471"/>
      <c r="I2" s="471"/>
      <c r="J2" s="471"/>
      <c r="K2" s="471"/>
      <c r="L2" s="471"/>
      <c r="M2" s="471"/>
      <c r="N2" s="471"/>
      <c r="O2" s="471"/>
      <c r="P2" s="471"/>
    </row>
    <row r="6" spans="1:16">
      <c r="A6" s="383"/>
      <c r="B6" s="383"/>
      <c r="C6" s="383"/>
    </row>
    <row r="7" spans="1:16" ht="25.5">
      <c r="A7" s="385" t="s">
        <v>548</v>
      </c>
      <c r="B7" s="386" t="s">
        <v>1029</v>
      </c>
      <c r="C7" s="377" t="s">
        <v>1030</v>
      </c>
    </row>
    <row r="8" spans="1:16" ht="116.25" customHeight="1">
      <c r="A8" s="385" t="s">
        <v>550</v>
      </c>
      <c r="B8" s="386" t="s">
        <v>1031</v>
      </c>
      <c r="C8" s="377" t="s">
        <v>1160</v>
      </c>
    </row>
  </sheetData>
  <mergeCells count="1">
    <mergeCell ref="A1:P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3E0F-E7D7-4013-982F-21B4C247D5F3}">
  <dimension ref="A1:E16"/>
  <sheetViews>
    <sheetView showGridLines="0" zoomScale="115" zoomScaleNormal="115" workbookViewId="0">
      <selection activeCell="D16" sqref="D16"/>
    </sheetView>
  </sheetViews>
  <sheetFormatPr baseColWidth="10" defaultRowHeight="14.25"/>
  <cols>
    <col min="2" max="2" width="39.6640625" customWidth="1"/>
    <col min="3" max="3" width="27.5546875" customWidth="1"/>
    <col min="4" max="4" width="46.44140625" customWidth="1"/>
  </cols>
  <sheetData>
    <row r="1" spans="1:5" ht="19.5">
      <c r="A1" s="471" t="s">
        <v>766</v>
      </c>
      <c r="B1" s="471"/>
      <c r="C1" s="471"/>
      <c r="D1" s="471"/>
      <c r="E1" s="471"/>
    </row>
    <row r="6" spans="1:5" ht="30.2" customHeight="1">
      <c r="A6" s="69" t="s">
        <v>545</v>
      </c>
      <c r="B6" s="69" t="s">
        <v>930</v>
      </c>
      <c r="C6" s="69" t="s">
        <v>544</v>
      </c>
      <c r="D6" s="69" t="s">
        <v>546</v>
      </c>
    </row>
    <row r="7" spans="1:5" ht="56.25" customHeight="1">
      <c r="A7" s="69" t="s">
        <v>548</v>
      </c>
      <c r="B7" s="387" t="s">
        <v>931</v>
      </c>
      <c r="C7" s="69" t="s">
        <v>932</v>
      </c>
      <c r="D7" s="366" t="s">
        <v>952</v>
      </c>
    </row>
    <row r="8" spans="1:5" ht="85.5" customHeight="1">
      <c r="A8" s="69" t="s">
        <v>550</v>
      </c>
      <c r="B8" s="387" t="s">
        <v>933</v>
      </c>
      <c r="C8" s="69" t="s">
        <v>934</v>
      </c>
      <c r="D8" s="366" t="s">
        <v>953</v>
      </c>
    </row>
    <row r="9" spans="1:5" ht="80.25" customHeight="1">
      <c r="A9" s="69" t="s">
        <v>551</v>
      </c>
      <c r="B9" s="387" t="s">
        <v>935</v>
      </c>
      <c r="C9" s="69" t="s">
        <v>936</v>
      </c>
      <c r="D9" s="366" t="s">
        <v>954</v>
      </c>
    </row>
    <row r="10" spans="1:5" ht="51">
      <c r="A10" s="69" t="s">
        <v>553</v>
      </c>
      <c r="B10" s="387" t="s">
        <v>937</v>
      </c>
      <c r="C10" s="69" t="s">
        <v>938</v>
      </c>
      <c r="D10" s="366" t="s">
        <v>955</v>
      </c>
    </row>
    <row r="11" spans="1:5" ht="38.25">
      <c r="A11" s="69" t="s">
        <v>939</v>
      </c>
      <c r="B11" s="387" t="s">
        <v>940</v>
      </c>
      <c r="C11" s="69" t="s">
        <v>941</v>
      </c>
      <c r="D11" s="366" t="s">
        <v>51</v>
      </c>
    </row>
    <row r="12" spans="1:5" ht="79.5" customHeight="1">
      <c r="A12" s="69" t="s">
        <v>570</v>
      </c>
      <c r="B12" s="387" t="s">
        <v>942</v>
      </c>
      <c r="C12" s="69" t="s">
        <v>943</v>
      </c>
      <c r="D12" s="366" t="s">
        <v>1161</v>
      </c>
    </row>
    <row r="13" spans="1:5" ht="38.25">
      <c r="A13" s="69" t="s">
        <v>572</v>
      </c>
      <c r="B13" s="387" t="s">
        <v>944</v>
      </c>
      <c r="C13" s="69" t="s">
        <v>945</v>
      </c>
      <c r="D13" s="366" t="s">
        <v>51</v>
      </c>
    </row>
    <row r="14" spans="1:5" ht="46.9" customHeight="1">
      <c r="A14" s="69" t="s">
        <v>580</v>
      </c>
      <c r="B14" s="387" t="s">
        <v>946</v>
      </c>
      <c r="C14" s="69" t="s">
        <v>947</v>
      </c>
      <c r="D14" s="366" t="s">
        <v>51</v>
      </c>
    </row>
    <row r="15" spans="1:5" ht="58.5" customHeight="1">
      <c r="A15" s="69" t="s">
        <v>581</v>
      </c>
      <c r="B15" s="387" t="s">
        <v>948</v>
      </c>
      <c r="C15" s="69"/>
      <c r="D15" s="366" t="s">
        <v>51</v>
      </c>
    </row>
    <row r="16" spans="1:5" ht="40.5" customHeight="1">
      <c r="A16" s="69" t="s">
        <v>949</v>
      </c>
      <c r="B16" s="387" t="s">
        <v>950</v>
      </c>
      <c r="C16" s="69" t="s">
        <v>951</v>
      </c>
      <c r="D16" s="366" t="s">
        <v>956</v>
      </c>
    </row>
  </sheetData>
  <mergeCells count="1">
    <mergeCell ref="A1:E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669-D010-4614-99F3-E17255C35327}">
  <dimension ref="A1:J29"/>
  <sheetViews>
    <sheetView showGridLines="0" zoomScale="90" zoomScaleNormal="90" workbookViewId="0">
      <selection activeCell="I49" sqref="I49"/>
    </sheetView>
  </sheetViews>
  <sheetFormatPr baseColWidth="10" defaultColWidth="8.88671875" defaultRowHeight="12.75"/>
  <cols>
    <col min="1" max="1" width="19.109375" style="344" customWidth="1"/>
    <col min="2" max="2" width="15" style="344" customWidth="1"/>
    <col min="3" max="3" width="15.77734375" style="344" customWidth="1"/>
    <col min="4" max="4" width="17.44140625" style="344" customWidth="1"/>
    <col min="5" max="5" width="23" style="344" customWidth="1"/>
    <col min="6" max="6" width="16.44140625" style="344" customWidth="1"/>
    <col min="7" max="7" width="15.33203125" style="344" bestFit="1" customWidth="1"/>
    <col min="8" max="8" width="8.88671875" style="344"/>
    <col min="9" max="9" width="22.77734375" style="344" customWidth="1"/>
    <col min="10" max="11" width="8.88671875" style="344"/>
    <col min="12" max="12" width="13.77734375" style="344" customWidth="1"/>
    <col min="13" max="16384" width="8.88671875" style="344"/>
  </cols>
  <sheetData>
    <row r="1" spans="1:10" ht="20.25" customHeight="1">
      <c r="A1" s="471" t="s">
        <v>767</v>
      </c>
      <c r="B1" s="471"/>
      <c r="C1" s="471"/>
      <c r="D1" s="471"/>
      <c r="E1" s="471"/>
    </row>
    <row r="2" spans="1:10" ht="12.75" customHeight="1">
      <c r="A2" s="321"/>
      <c r="B2" s="321"/>
    </row>
    <row r="4" spans="1:10">
      <c r="C4" s="345"/>
    </row>
    <row r="5" spans="1:10" ht="13.5">
      <c r="A5" s="400" t="s">
        <v>1099</v>
      </c>
      <c r="C5" s="345"/>
      <c r="I5" s="346"/>
    </row>
    <row r="6" spans="1:10" ht="20.25" customHeight="1">
      <c r="A6" s="565" t="s">
        <v>820</v>
      </c>
      <c r="B6" s="566"/>
      <c r="C6" s="69" t="s">
        <v>197</v>
      </c>
      <c r="D6" s="69" t="s">
        <v>198</v>
      </c>
      <c r="E6" s="69" t="s">
        <v>199</v>
      </c>
      <c r="F6" s="69" t="s">
        <v>200</v>
      </c>
      <c r="I6" s="346"/>
    </row>
    <row r="7" spans="1:10" ht="42.75" customHeight="1">
      <c r="A7" s="565"/>
      <c r="B7" s="566"/>
      <c r="C7" s="569" t="s">
        <v>821</v>
      </c>
      <c r="D7" s="570"/>
      <c r="E7" s="569" t="s">
        <v>822</v>
      </c>
      <c r="F7" s="570"/>
      <c r="I7" s="346"/>
    </row>
    <row r="8" spans="1:10" ht="18.75" customHeight="1">
      <c r="A8" s="567"/>
      <c r="B8" s="568"/>
      <c r="C8" s="69" t="s">
        <v>818</v>
      </c>
      <c r="D8" s="69" t="s">
        <v>819</v>
      </c>
      <c r="E8" s="69" t="s">
        <v>818</v>
      </c>
      <c r="F8" s="69" t="s">
        <v>819</v>
      </c>
      <c r="I8" s="346"/>
    </row>
    <row r="9" spans="1:10" ht="18.75" customHeight="1">
      <c r="A9" s="69">
        <v>1</v>
      </c>
      <c r="B9" s="69" t="s">
        <v>823</v>
      </c>
      <c r="C9" s="356">
        <v>155030538.96217483</v>
      </c>
      <c r="D9" s="356">
        <v>112405241.75731495</v>
      </c>
      <c r="E9" s="354">
        <v>118600971.4563055</v>
      </c>
      <c r="F9" s="354">
        <v>116239836.85922551</v>
      </c>
      <c r="I9" s="349"/>
      <c r="J9" s="430"/>
    </row>
    <row r="10" spans="1:10">
      <c r="A10" s="69">
        <v>2</v>
      </c>
      <c r="B10" s="69" t="s">
        <v>824</v>
      </c>
      <c r="C10" s="356">
        <v>11056450.801579997</v>
      </c>
      <c r="D10" s="356">
        <v>41462401.898244597</v>
      </c>
      <c r="E10" s="355">
        <v>118600971.4563055</v>
      </c>
      <c r="F10" s="355">
        <v>116239836.85922551</v>
      </c>
      <c r="I10" s="349"/>
      <c r="J10" s="430"/>
    </row>
    <row r="11" spans="1:10">
      <c r="A11" s="69">
        <v>3</v>
      </c>
      <c r="B11" s="69" t="s">
        <v>825</v>
      </c>
      <c r="C11" s="356">
        <v>23409501.269485667</v>
      </c>
      <c r="D11" s="356">
        <v>25621497.141985301</v>
      </c>
      <c r="E11" s="13"/>
      <c r="F11" s="13"/>
      <c r="I11" s="349"/>
      <c r="J11" s="430"/>
    </row>
    <row r="12" spans="1:10">
      <c r="A12" s="69">
        <v>4</v>
      </c>
      <c r="B12" s="69" t="s">
        <v>826</v>
      </c>
      <c r="C12" s="356">
        <v>157094755.31236702</v>
      </c>
      <c r="D12" s="356">
        <v>134162075.23192006</v>
      </c>
      <c r="E12" s="13"/>
      <c r="F12" s="13"/>
      <c r="I12" s="349"/>
      <c r="J12" s="430"/>
    </row>
    <row r="13" spans="1:10">
      <c r="A13" s="69">
        <v>5</v>
      </c>
      <c r="B13" s="69" t="s">
        <v>827</v>
      </c>
      <c r="C13" s="356">
        <v>206118823.8194381</v>
      </c>
      <c r="D13" s="356">
        <v>167949865.85304773</v>
      </c>
      <c r="E13" s="13"/>
      <c r="F13" s="13"/>
      <c r="I13" s="349"/>
      <c r="J13" s="430"/>
    </row>
    <row r="14" spans="1:10">
      <c r="A14" s="69">
        <v>6</v>
      </c>
      <c r="B14" s="69" t="s">
        <v>828</v>
      </c>
      <c r="C14" s="356">
        <v>28066010.928544886</v>
      </c>
      <c r="D14" s="356">
        <v>48735101.107084826</v>
      </c>
      <c r="E14" s="13"/>
      <c r="F14" s="13"/>
      <c r="I14" s="349"/>
      <c r="J14" s="430"/>
    </row>
    <row r="15" spans="1:10">
      <c r="I15" s="346"/>
      <c r="J15" s="345"/>
    </row>
    <row r="16" spans="1:10">
      <c r="I16" s="346"/>
    </row>
    <row r="19" spans="2:7">
      <c r="B19" s="346"/>
      <c r="C19" s="346"/>
      <c r="D19" s="346"/>
      <c r="E19" s="346"/>
      <c r="F19" s="346"/>
      <c r="G19" s="346"/>
    </row>
    <row r="20" spans="2:7" ht="12.75" customHeight="1">
      <c r="B20" s="563"/>
      <c r="C20" s="563"/>
      <c r="D20" s="347"/>
      <c r="E20" s="347"/>
      <c r="F20" s="347"/>
      <c r="G20" s="347"/>
    </row>
    <row r="21" spans="2:7">
      <c r="B21" s="563"/>
      <c r="C21" s="563"/>
      <c r="D21" s="564"/>
      <c r="E21" s="564"/>
      <c r="F21" s="564"/>
      <c r="G21" s="564"/>
    </row>
    <row r="22" spans="2:7">
      <c r="B22" s="563"/>
      <c r="C22" s="563"/>
      <c r="D22" s="347"/>
      <c r="E22" s="347"/>
      <c r="F22" s="347"/>
      <c r="G22" s="347"/>
    </row>
    <row r="23" spans="2:7" ht="14.25">
      <c r="B23" s="346"/>
      <c r="C23" s="347"/>
      <c r="D23" s="348"/>
      <c r="E23" s="348"/>
      <c r="F23" s="348"/>
      <c r="G23" s="348"/>
    </row>
    <row r="24" spans="2:7" ht="14.25">
      <c r="B24" s="346"/>
      <c r="C24" s="347"/>
      <c r="D24" s="348"/>
      <c r="E24" s="348"/>
      <c r="F24" s="348"/>
      <c r="G24" s="348"/>
    </row>
    <row r="25" spans="2:7" ht="14.25">
      <c r="B25" s="346"/>
      <c r="C25" s="347"/>
      <c r="D25" s="348"/>
      <c r="E25" s="348"/>
      <c r="F25" s="349"/>
      <c r="G25" s="349"/>
    </row>
    <row r="26" spans="2:7" ht="14.25">
      <c r="B26" s="346"/>
      <c r="C26" s="347"/>
      <c r="D26" s="348"/>
      <c r="E26" s="348"/>
      <c r="F26" s="349"/>
      <c r="G26" s="349"/>
    </row>
    <row r="27" spans="2:7" ht="14.25">
      <c r="B27" s="346"/>
      <c r="C27" s="347"/>
      <c r="D27" s="348"/>
      <c r="E27" s="348"/>
      <c r="F27" s="349"/>
      <c r="G27" s="349"/>
    </row>
    <row r="28" spans="2:7" ht="14.25">
      <c r="B28" s="346"/>
      <c r="C28" s="347"/>
      <c r="D28" s="348"/>
      <c r="E28" s="348"/>
      <c r="F28" s="349"/>
      <c r="G28" s="349"/>
    </row>
    <row r="29" spans="2:7">
      <c r="B29" s="346"/>
      <c r="C29" s="346"/>
      <c r="D29" s="346"/>
      <c r="E29" s="346"/>
      <c r="F29" s="346"/>
      <c r="G29" s="346"/>
    </row>
  </sheetData>
  <mergeCells count="7">
    <mergeCell ref="A1:E1"/>
    <mergeCell ref="B20:C22"/>
    <mergeCell ref="D21:E21"/>
    <mergeCell ref="F21:G21"/>
    <mergeCell ref="A6:B8"/>
    <mergeCell ref="C7:D7"/>
    <mergeCell ref="E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5D23-2504-4C8F-9AF7-C00610B0C4B2}">
  <dimension ref="A1:D13"/>
  <sheetViews>
    <sheetView showGridLines="0" zoomScale="80" zoomScaleNormal="80" workbookViewId="0">
      <selection activeCell="F11" sqref="F11"/>
    </sheetView>
  </sheetViews>
  <sheetFormatPr baseColWidth="10" defaultRowHeight="14.25"/>
  <cols>
    <col min="1" max="1" width="22.6640625" customWidth="1"/>
    <col min="2" max="2" width="11.5546875" customWidth="1"/>
    <col min="3" max="3" width="40.33203125" customWidth="1"/>
    <col min="4" max="4" width="72.6640625" customWidth="1"/>
  </cols>
  <sheetData>
    <row r="1" spans="1:4">
      <c r="A1" s="456" t="s">
        <v>658</v>
      </c>
      <c r="B1" s="456"/>
      <c r="C1" s="456"/>
      <c r="D1" s="456"/>
    </row>
    <row r="2" spans="1:4">
      <c r="A2" s="456"/>
      <c r="B2" s="456"/>
      <c r="C2" s="456"/>
      <c r="D2" s="456"/>
    </row>
    <row r="3" spans="1:4">
      <c r="A3" s="235"/>
      <c r="B3" s="236"/>
    </row>
    <row r="4" spans="1:4" ht="15">
      <c r="A4" s="314"/>
      <c r="B4" s="314"/>
      <c r="C4" s="314"/>
    </row>
    <row r="5" spans="1:4" ht="15">
      <c r="A5" s="314"/>
      <c r="B5" s="314"/>
      <c r="C5" s="314"/>
    </row>
    <row r="6" spans="1:4">
      <c r="A6" s="323" t="s">
        <v>544</v>
      </c>
      <c r="B6" s="322" t="s">
        <v>545</v>
      </c>
      <c r="C6" s="373"/>
      <c r="D6" s="323" t="s">
        <v>546</v>
      </c>
    </row>
    <row r="7" spans="1:4" ht="127.5">
      <c r="A7" s="323" t="s">
        <v>564</v>
      </c>
      <c r="B7" s="326" t="s">
        <v>548</v>
      </c>
      <c r="C7" s="326" t="s">
        <v>1008</v>
      </c>
      <c r="D7" s="334" t="s">
        <v>1106</v>
      </c>
    </row>
    <row r="8" spans="1:4" ht="242.25">
      <c r="A8" s="323" t="s">
        <v>565</v>
      </c>
      <c r="B8" s="17" t="s">
        <v>550</v>
      </c>
      <c r="C8" s="326" t="s">
        <v>1009</v>
      </c>
      <c r="D8" s="334" t="s">
        <v>1064</v>
      </c>
    </row>
    <row r="9" spans="1:4" ht="102">
      <c r="A9" s="323" t="s">
        <v>566</v>
      </c>
      <c r="B9" s="326" t="s">
        <v>551</v>
      </c>
      <c r="C9" s="326" t="s">
        <v>1010</v>
      </c>
      <c r="D9" s="334" t="s">
        <v>1066</v>
      </c>
    </row>
    <row r="10" spans="1:4" ht="38.25">
      <c r="A10" s="323" t="s">
        <v>567</v>
      </c>
      <c r="B10" s="17" t="s">
        <v>553</v>
      </c>
      <c r="C10" s="326" t="s">
        <v>1011</v>
      </c>
      <c r="D10" s="334" t="s">
        <v>1067</v>
      </c>
    </row>
    <row r="11" spans="1:4" ht="25.5">
      <c r="A11" s="323" t="s">
        <v>567</v>
      </c>
      <c r="B11" s="326" t="s">
        <v>568</v>
      </c>
      <c r="C11" s="326" t="s">
        <v>1012</v>
      </c>
      <c r="D11" s="334" t="s">
        <v>1068</v>
      </c>
    </row>
    <row r="12" spans="1:4" ht="102">
      <c r="A12" s="323" t="s">
        <v>569</v>
      </c>
      <c r="B12" s="17" t="s">
        <v>570</v>
      </c>
      <c r="C12" s="326" t="s">
        <v>1013</v>
      </c>
      <c r="D12" s="334" t="s">
        <v>1065</v>
      </c>
    </row>
    <row r="13" spans="1:4" ht="140.25">
      <c r="A13" s="323" t="s">
        <v>571</v>
      </c>
      <c r="B13" s="326" t="s">
        <v>572</v>
      </c>
      <c r="C13" s="326" t="s">
        <v>1014</v>
      </c>
      <c r="D13" s="334" t="s">
        <v>1069</v>
      </c>
    </row>
  </sheetData>
  <mergeCells count="1">
    <mergeCell ref="A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3F80-5D65-4432-B080-F3B22FEC1DF8}">
  <dimension ref="A1:E11"/>
  <sheetViews>
    <sheetView showGridLines="0" zoomScale="90" zoomScaleNormal="90" workbookViewId="0">
      <selection activeCell="H11" sqref="H11"/>
    </sheetView>
  </sheetViews>
  <sheetFormatPr baseColWidth="10" defaultRowHeight="14.25"/>
  <cols>
    <col min="1" max="1" width="26.88671875" customWidth="1"/>
    <col min="2" max="2" width="13.21875" customWidth="1"/>
    <col min="3" max="3" width="26.21875" customWidth="1"/>
    <col min="4" max="4" width="102.109375" customWidth="1"/>
  </cols>
  <sheetData>
    <row r="1" spans="1:5">
      <c r="A1" s="456" t="s">
        <v>659</v>
      </c>
      <c r="B1" s="456"/>
      <c r="C1" s="456"/>
      <c r="D1" s="456"/>
      <c r="E1" s="456"/>
    </row>
    <row r="2" spans="1:5">
      <c r="A2" s="456"/>
      <c r="B2" s="456"/>
      <c r="C2" s="456"/>
      <c r="D2" s="456"/>
      <c r="E2" s="456"/>
    </row>
    <row r="3" spans="1:5">
      <c r="A3" s="235"/>
      <c r="B3" s="236"/>
      <c r="C3" s="236"/>
    </row>
    <row r="4" spans="1:5" ht="15">
      <c r="A4" s="315"/>
      <c r="B4" s="314"/>
      <c r="C4" s="314"/>
      <c r="D4" s="314"/>
    </row>
    <row r="5" spans="1:5" ht="15">
      <c r="A5" s="316"/>
      <c r="B5" s="314"/>
      <c r="C5" s="314"/>
      <c r="D5" s="314"/>
    </row>
    <row r="6" spans="1:5">
      <c r="A6" s="323" t="s">
        <v>544</v>
      </c>
      <c r="B6" s="322" t="s">
        <v>545</v>
      </c>
      <c r="C6" s="373"/>
      <c r="D6" s="323" t="s">
        <v>573</v>
      </c>
    </row>
    <row r="7" spans="1:5" ht="38.25">
      <c r="A7" s="323" t="s">
        <v>574</v>
      </c>
      <c r="B7" s="326" t="s">
        <v>548</v>
      </c>
      <c r="C7" s="326" t="s">
        <v>1015</v>
      </c>
      <c r="D7" s="334" t="s">
        <v>51</v>
      </c>
    </row>
    <row r="8" spans="1:5" ht="127.5">
      <c r="A8" s="323" t="s">
        <v>575</v>
      </c>
      <c r="B8" s="17" t="s">
        <v>550</v>
      </c>
      <c r="C8" s="326" t="s">
        <v>1016</v>
      </c>
      <c r="D8" s="334" t="s">
        <v>1070</v>
      </c>
    </row>
    <row r="9" spans="1:5" ht="102">
      <c r="A9" s="323" t="s">
        <v>576</v>
      </c>
      <c r="B9" s="326" t="s">
        <v>551</v>
      </c>
      <c r="C9" s="326" t="s">
        <v>1017</v>
      </c>
      <c r="D9" s="334" t="s">
        <v>1110</v>
      </c>
    </row>
    <row r="10" spans="1:5" ht="51">
      <c r="A10" s="323" t="s">
        <v>577</v>
      </c>
      <c r="B10" s="17" t="s">
        <v>553</v>
      </c>
      <c r="C10" s="326" t="s">
        <v>1018</v>
      </c>
      <c r="D10" s="334" t="s">
        <v>1111</v>
      </c>
    </row>
    <row r="11" spans="1:5" ht="165.75">
      <c r="A11" s="323" t="s">
        <v>578</v>
      </c>
      <c r="B11" s="326" t="s">
        <v>568</v>
      </c>
      <c r="C11" s="326" t="s">
        <v>1019</v>
      </c>
      <c r="D11" s="334" t="s">
        <v>1071</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I124"/>
  <sheetViews>
    <sheetView showGridLines="0" zoomScale="90" zoomScaleNormal="90" workbookViewId="0">
      <selection activeCell="E8" sqref="E8"/>
    </sheetView>
  </sheetViews>
  <sheetFormatPr baseColWidth="10" defaultRowHeight="14.25"/>
  <cols>
    <col min="1" max="1" width="11.77734375" bestFit="1" customWidth="1"/>
    <col min="2" max="2" width="81.44140625" customWidth="1"/>
    <col min="3" max="4" width="13.5546875" customWidth="1"/>
  </cols>
  <sheetData>
    <row r="1" spans="1:9">
      <c r="A1" s="471" t="s">
        <v>346</v>
      </c>
      <c r="B1" s="472"/>
      <c r="C1" s="472"/>
      <c r="D1" s="472"/>
      <c r="E1" s="472"/>
      <c r="F1" s="472"/>
      <c r="G1" s="472"/>
      <c r="H1" s="472"/>
      <c r="I1" s="472"/>
    </row>
    <row r="2" spans="1:9">
      <c r="A2" s="472"/>
      <c r="B2" s="472"/>
      <c r="C2" s="472"/>
      <c r="D2" s="472"/>
      <c r="E2" s="472"/>
      <c r="F2" s="472"/>
      <c r="G2" s="472"/>
      <c r="H2" s="472"/>
      <c r="I2" s="472"/>
    </row>
    <row r="3" spans="1:9">
      <c r="A3" s="239"/>
      <c r="B3" s="240"/>
      <c r="C3" s="240"/>
      <c r="D3" s="240"/>
    </row>
    <row r="4" spans="1:9">
      <c r="B4" s="2"/>
      <c r="C4" s="2"/>
      <c r="D4" s="2"/>
    </row>
    <row r="5" spans="1:9">
      <c r="B5" s="2"/>
      <c r="C5" s="2"/>
      <c r="D5" s="2"/>
    </row>
    <row r="6" spans="1:9">
      <c r="A6" s="111"/>
      <c r="B6" s="71"/>
      <c r="C6" s="71"/>
      <c r="D6" s="71"/>
    </row>
    <row r="7" spans="1:9" ht="21.75" customHeight="1">
      <c r="A7" s="397" t="s">
        <v>417</v>
      </c>
      <c r="C7" s="111">
        <v>45291</v>
      </c>
      <c r="D7" s="111"/>
      <c r="F7" s="300"/>
    </row>
    <row r="8" spans="1:9" ht="64.150000000000006" customHeight="1">
      <c r="A8" s="473" t="s">
        <v>86</v>
      </c>
      <c r="B8" s="474"/>
      <c r="C8" s="277" t="s">
        <v>83</v>
      </c>
      <c r="D8" s="439" t="s">
        <v>84</v>
      </c>
    </row>
    <row r="9" spans="1:9" ht="25.5">
      <c r="A9" s="475"/>
      <c r="B9" s="476"/>
      <c r="C9" s="278" t="s">
        <v>85</v>
      </c>
      <c r="D9" s="280" t="s">
        <v>535</v>
      </c>
    </row>
    <row r="10" spans="1:9">
      <c r="A10" s="46">
        <v>1</v>
      </c>
      <c r="B10" s="28" t="s">
        <v>71</v>
      </c>
      <c r="C10" s="29">
        <v>5988110.5585400006</v>
      </c>
      <c r="D10" s="29" t="s">
        <v>957</v>
      </c>
    </row>
    <row r="11" spans="1:9">
      <c r="A11" s="45"/>
      <c r="B11" s="3" t="s">
        <v>72</v>
      </c>
      <c r="C11" s="48">
        <v>1428559.149</v>
      </c>
      <c r="D11" s="48" t="s">
        <v>197</v>
      </c>
    </row>
    <row r="12" spans="1:9">
      <c r="A12" s="45"/>
      <c r="B12" s="3" t="s">
        <v>73</v>
      </c>
      <c r="C12" s="48">
        <v>4559551.4095400004</v>
      </c>
      <c r="D12" s="48" t="s">
        <v>958</v>
      </c>
    </row>
    <row r="13" spans="1:9">
      <c r="A13" s="45"/>
      <c r="B13" s="3" t="s">
        <v>74</v>
      </c>
      <c r="C13" s="48" t="s">
        <v>51</v>
      </c>
      <c r="D13" s="48"/>
    </row>
    <row r="14" spans="1:9">
      <c r="A14" s="45">
        <v>2</v>
      </c>
      <c r="B14" s="3" t="s">
        <v>75</v>
      </c>
      <c r="C14" s="82">
        <v>-343.18904999999398</v>
      </c>
      <c r="D14" s="82"/>
    </row>
    <row r="15" spans="1:9">
      <c r="A15" s="45">
        <v>3</v>
      </c>
      <c r="B15" s="3" t="s">
        <v>76</v>
      </c>
      <c r="C15" s="48">
        <v>16142.87226</v>
      </c>
      <c r="D15" s="48" t="s">
        <v>959</v>
      </c>
    </row>
    <row r="16" spans="1:9">
      <c r="A16" s="45" t="s">
        <v>77</v>
      </c>
      <c r="B16" s="3" t="s">
        <v>78</v>
      </c>
      <c r="C16" s="48" t="s">
        <v>51</v>
      </c>
      <c r="D16" s="48"/>
    </row>
    <row r="17" spans="1:4" ht="25.5">
      <c r="A17" s="45">
        <v>4</v>
      </c>
      <c r="B17" s="3" t="s">
        <v>1162</v>
      </c>
      <c r="C17" s="48" t="s">
        <v>51</v>
      </c>
      <c r="D17" s="48"/>
    </row>
    <row r="18" spans="1:4" s="236" customFormat="1">
      <c r="A18" s="441">
        <v>5</v>
      </c>
      <c r="B18" s="216" t="s">
        <v>79</v>
      </c>
      <c r="C18" s="442" t="s">
        <v>51</v>
      </c>
      <c r="D18" s="442"/>
    </row>
    <row r="19" spans="1:4">
      <c r="A19" s="45" t="s">
        <v>80</v>
      </c>
      <c r="B19" s="3" t="s">
        <v>81</v>
      </c>
      <c r="C19" s="48">
        <v>0</v>
      </c>
      <c r="D19" s="48"/>
    </row>
    <row r="20" spans="1:4" ht="14.25" customHeight="1">
      <c r="A20" s="10">
        <v>6</v>
      </c>
      <c r="B20" s="10" t="s">
        <v>82</v>
      </c>
      <c r="C20" s="84">
        <v>6003910.24175</v>
      </c>
      <c r="D20" s="84"/>
    </row>
    <row r="21" spans="1:4">
      <c r="A21" s="477" t="s">
        <v>112</v>
      </c>
      <c r="B21" s="478"/>
      <c r="C21" s="478"/>
      <c r="D21" s="478"/>
    </row>
    <row r="22" spans="1:4">
      <c r="A22" s="45">
        <v>7</v>
      </c>
      <c r="B22" s="3" t="s">
        <v>87</v>
      </c>
      <c r="C22" s="370">
        <v>-25371.415977000001</v>
      </c>
      <c r="D22" s="82"/>
    </row>
    <row r="23" spans="1:4">
      <c r="A23" s="45">
        <v>8</v>
      </c>
      <c r="B23" s="3" t="s">
        <v>88</v>
      </c>
      <c r="C23" s="82">
        <v>-391.73121000000089</v>
      </c>
      <c r="D23" s="82" t="s">
        <v>202</v>
      </c>
    </row>
    <row r="24" spans="1:4" s="236" customFormat="1">
      <c r="A24" s="441">
        <v>9</v>
      </c>
      <c r="B24" s="216" t="s">
        <v>846</v>
      </c>
      <c r="C24" s="451" t="s">
        <v>51</v>
      </c>
      <c r="D24" s="451"/>
    </row>
    <row r="25" spans="1:4" s="236" customFormat="1" ht="25.5">
      <c r="A25" s="441">
        <v>10</v>
      </c>
      <c r="B25" s="216" t="s">
        <v>89</v>
      </c>
      <c r="C25" s="451">
        <v>0</v>
      </c>
      <c r="D25" s="451"/>
    </row>
    <row r="26" spans="1:4" s="236" customFormat="1" ht="25.5">
      <c r="A26" s="441">
        <v>11</v>
      </c>
      <c r="B26" s="216" t="s">
        <v>1133</v>
      </c>
      <c r="C26" s="451" t="s">
        <v>51</v>
      </c>
      <c r="D26" s="451"/>
    </row>
    <row r="27" spans="1:4" s="236" customFormat="1">
      <c r="A27" s="441">
        <v>12</v>
      </c>
      <c r="B27" s="216" t="s">
        <v>90</v>
      </c>
      <c r="C27" s="451" t="s">
        <v>51</v>
      </c>
      <c r="D27" s="451"/>
    </row>
    <row r="28" spans="1:4" s="236" customFormat="1">
      <c r="A28" s="441">
        <v>13</v>
      </c>
      <c r="B28" s="216" t="s">
        <v>91</v>
      </c>
      <c r="C28" s="451" t="s">
        <v>51</v>
      </c>
      <c r="D28" s="451"/>
    </row>
    <row r="29" spans="1:4" s="236" customFormat="1">
      <c r="A29" s="441">
        <v>14</v>
      </c>
      <c r="B29" s="216" t="s">
        <v>92</v>
      </c>
      <c r="C29" s="451">
        <v>0</v>
      </c>
      <c r="D29" s="451"/>
    </row>
    <row r="30" spans="1:4" s="236" customFormat="1">
      <c r="A30" s="441">
        <v>15</v>
      </c>
      <c r="B30" s="216" t="s">
        <v>93</v>
      </c>
      <c r="C30" s="451">
        <v>0</v>
      </c>
      <c r="D30" s="451"/>
    </row>
    <row r="31" spans="1:4" s="236" customFormat="1">
      <c r="A31" s="441">
        <v>16</v>
      </c>
      <c r="B31" s="216" t="s">
        <v>94</v>
      </c>
      <c r="C31" s="451">
        <v>0</v>
      </c>
      <c r="D31" s="451"/>
    </row>
    <row r="32" spans="1:4" s="236" customFormat="1" ht="38.25">
      <c r="A32" s="441">
        <v>17</v>
      </c>
      <c r="B32" s="216" t="s">
        <v>1134</v>
      </c>
      <c r="C32" s="451">
        <v>0</v>
      </c>
      <c r="D32" s="451"/>
    </row>
    <row r="33" spans="1:4" s="236" customFormat="1" ht="38.25">
      <c r="A33" s="441">
        <v>18</v>
      </c>
      <c r="B33" s="216" t="s">
        <v>95</v>
      </c>
      <c r="C33" s="451">
        <v>0</v>
      </c>
      <c r="D33" s="451"/>
    </row>
    <row r="34" spans="1:4" s="236" customFormat="1" ht="38.25">
      <c r="A34" s="441">
        <v>19</v>
      </c>
      <c r="B34" s="216" t="s">
        <v>96</v>
      </c>
      <c r="C34" s="451">
        <v>0</v>
      </c>
      <c r="D34" s="451"/>
    </row>
    <row r="35" spans="1:4" s="236" customFormat="1">
      <c r="A35" s="441">
        <v>20</v>
      </c>
      <c r="B35" s="216" t="s">
        <v>846</v>
      </c>
      <c r="C35" s="451" t="s">
        <v>51</v>
      </c>
      <c r="D35" s="451"/>
    </row>
    <row r="36" spans="1:4" ht="25.5">
      <c r="A36" s="45" t="s">
        <v>41</v>
      </c>
      <c r="B36" s="3" t="s">
        <v>97</v>
      </c>
      <c r="C36" s="47">
        <v>0</v>
      </c>
      <c r="D36" s="47"/>
    </row>
    <row r="37" spans="1:4">
      <c r="A37" s="45" t="s">
        <v>44</v>
      </c>
      <c r="B37" s="3" t="s">
        <v>98</v>
      </c>
      <c r="C37" s="47" t="s">
        <v>51</v>
      </c>
      <c r="D37" s="47"/>
    </row>
    <row r="38" spans="1:4">
      <c r="A38" s="45" t="s">
        <v>99</v>
      </c>
      <c r="B38" s="3" t="s">
        <v>100</v>
      </c>
      <c r="C38" s="47">
        <v>0</v>
      </c>
      <c r="D38" s="47"/>
    </row>
    <row r="39" spans="1:4">
      <c r="A39" s="45" t="s">
        <v>101</v>
      </c>
      <c r="B39" s="3" t="s">
        <v>102</v>
      </c>
      <c r="C39" s="47">
        <v>0</v>
      </c>
      <c r="D39" s="47"/>
    </row>
    <row r="40" spans="1:4" ht="25.5">
      <c r="A40" s="45">
        <v>21</v>
      </c>
      <c r="B40" s="3" t="s">
        <v>103</v>
      </c>
      <c r="C40" s="47">
        <v>0</v>
      </c>
      <c r="D40" s="47"/>
    </row>
    <row r="41" spans="1:4">
      <c r="A41" s="45">
        <v>22</v>
      </c>
      <c r="B41" s="3" t="s">
        <v>1135</v>
      </c>
      <c r="C41" s="47">
        <v>0</v>
      </c>
      <c r="D41" s="47"/>
    </row>
    <row r="42" spans="1:4" ht="25.5">
      <c r="A42" s="45">
        <v>23</v>
      </c>
      <c r="B42" s="3" t="s">
        <v>104</v>
      </c>
      <c r="C42" s="47">
        <v>0</v>
      </c>
      <c r="D42" s="47"/>
    </row>
    <row r="43" spans="1:4" s="236" customFormat="1">
      <c r="A43" s="441">
        <v>24</v>
      </c>
      <c r="B43" s="216" t="s">
        <v>846</v>
      </c>
      <c r="C43" s="451" t="s">
        <v>51</v>
      </c>
      <c r="D43" s="451"/>
    </row>
    <row r="44" spans="1:4" s="236" customFormat="1">
      <c r="A44" s="441">
        <v>25</v>
      </c>
      <c r="B44" s="216" t="s">
        <v>105</v>
      </c>
      <c r="C44" s="451">
        <v>0</v>
      </c>
      <c r="D44" s="451"/>
    </row>
    <row r="45" spans="1:4" s="236" customFormat="1">
      <c r="A45" s="441" t="s">
        <v>106</v>
      </c>
      <c r="B45" s="216" t="s">
        <v>107</v>
      </c>
      <c r="C45" s="451">
        <v>0</v>
      </c>
      <c r="D45" s="451"/>
    </row>
    <row r="46" spans="1:4" s="236" customFormat="1" ht="38.25">
      <c r="A46" s="441" t="s">
        <v>108</v>
      </c>
      <c r="B46" s="216" t="s">
        <v>1136</v>
      </c>
      <c r="C46" s="451">
        <v>0</v>
      </c>
      <c r="D46" s="451"/>
    </row>
    <row r="47" spans="1:4" s="236" customFormat="1">
      <c r="A47" s="441">
        <v>26</v>
      </c>
      <c r="B47" s="216" t="s">
        <v>846</v>
      </c>
      <c r="C47" s="451">
        <v>0</v>
      </c>
      <c r="D47" s="451"/>
    </row>
    <row r="48" spans="1:4" s="236" customFormat="1">
      <c r="A48" s="441">
        <v>27</v>
      </c>
      <c r="B48" s="216" t="s">
        <v>109</v>
      </c>
      <c r="C48" s="451">
        <v>0</v>
      </c>
      <c r="D48" s="451"/>
    </row>
    <row r="49" spans="1:4" s="236" customFormat="1">
      <c r="A49" s="10">
        <v>28</v>
      </c>
      <c r="B49" s="10" t="s">
        <v>110</v>
      </c>
      <c r="C49" s="85">
        <v>-25763.147187000002</v>
      </c>
      <c r="D49" s="85"/>
    </row>
    <row r="50" spans="1:4" s="236" customFormat="1">
      <c r="A50" s="10">
        <v>29</v>
      </c>
      <c r="B50" s="10" t="s">
        <v>111</v>
      </c>
      <c r="C50" s="84">
        <v>5978147.0945629999</v>
      </c>
      <c r="D50" s="84"/>
    </row>
    <row r="51" spans="1:4">
      <c r="A51" s="467" t="s">
        <v>113</v>
      </c>
      <c r="B51" s="468"/>
      <c r="C51" s="468"/>
      <c r="D51" s="468"/>
    </row>
    <row r="52" spans="1:4">
      <c r="A52" s="3">
        <v>30</v>
      </c>
      <c r="B52" s="3" t="s">
        <v>114</v>
      </c>
      <c r="C52" s="48">
        <v>575000</v>
      </c>
      <c r="D52" s="48" t="s">
        <v>459</v>
      </c>
    </row>
    <row r="53" spans="1:4">
      <c r="A53" s="3">
        <v>31</v>
      </c>
      <c r="B53" s="3" t="s">
        <v>115</v>
      </c>
      <c r="C53" s="48">
        <v>575000</v>
      </c>
      <c r="D53" s="48" t="s">
        <v>459</v>
      </c>
    </row>
    <row r="54" spans="1:4" s="236" customFormat="1">
      <c r="A54" s="216">
        <v>32</v>
      </c>
      <c r="B54" s="216" t="s">
        <v>116</v>
      </c>
      <c r="C54" s="442">
        <v>0</v>
      </c>
      <c r="D54" s="442"/>
    </row>
    <row r="55" spans="1:4" ht="25.5">
      <c r="A55" s="3">
        <v>33</v>
      </c>
      <c r="B55" s="3" t="s">
        <v>117</v>
      </c>
      <c r="C55" s="48">
        <v>0</v>
      </c>
      <c r="D55" s="48"/>
    </row>
    <row r="56" spans="1:4" s="236" customFormat="1">
      <c r="A56" s="441" t="s">
        <v>1137</v>
      </c>
      <c r="B56" s="216" t="s">
        <v>1139</v>
      </c>
      <c r="C56" s="442"/>
      <c r="D56" s="442"/>
    </row>
    <row r="57" spans="1:4" s="236" customFormat="1">
      <c r="A57" s="441" t="s">
        <v>1138</v>
      </c>
      <c r="B57" s="216" t="s">
        <v>1140</v>
      </c>
      <c r="C57" s="442" t="s">
        <v>51</v>
      </c>
      <c r="D57" s="442"/>
    </row>
    <row r="58" spans="1:4" ht="25.5">
      <c r="A58" s="3">
        <v>34</v>
      </c>
      <c r="B58" s="3" t="s">
        <v>118</v>
      </c>
      <c r="C58" s="48">
        <v>0</v>
      </c>
      <c r="D58" s="48"/>
    </row>
    <row r="59" spans="1:4" ht="14.25" customHeight="1">
      <c r="A59" s="3">
        <v>35</v>
      </c>
      <c r="B59" s="3" t="s">
        <v>119</v>
      </c>
      <c r="C59" s="48" t="s">
        <v>51</v>
      </c>
      <c r="D59" s="48"/>
    </row>
    <row r="60" spans="1:4">
      <c r="A60" s="10">
        <v>36</v>
      </c>
      <c r="B60" s="10" t="s">
        <v>120</v>
      </c>
      <c r="C60" s="84">
        <v>575000</v>
      </c>
      <c r="D60" s="84"/>
    </row>
    <row r="61" spans="1:4">
      <c r="A61" s="467" t="s">
        <v>121</v>
      </c>
      <c r="B61" s="468"/>
      <c r="C61" s="468"/>
      <c r="D61" s="468"/>
    </row>
    <row r="62" spans="1:4">
      <c r="A62" s="45">
        <v>37</v>
      </c>
      <c r="B62" s="3" t="s">
        <v>122</v>
      </c>
      <c r="C62" s="48">
        <v>0</v>
      </c>
      <c r="D62" s="48"/>
    </row>
    <row r="63" spans="1:4" ht="38.25">
      <c r="A63" s="45">
        <v>38</v>
      </c>
      <c r="B63" s="3" t="s">
        <v>1141</v>
      </c>
      <c r="C63" s="48">
        <v>0</v>
      </c>
      <c r="D63" s="48"/>
    </row>
    <row r="64" spans="1:4" ht="38.25">
      <c r="A64" s="45">
        <v>39</v>
      </c>
      <c r="B64" s="3" t="s">
        <v>123</v>
      </c>
      <c r="C64" s="48">
        <v>0</v>
      </c>
      <c r="D64" s="48"/>
    </row>
    <row r="65" spans="1:4" ht="38.25">
      <c r="A65" s="45">
        <v>40</v>
      </c>
      <c r="B65" s="3" t="s">
        <v>124</v>
      </c>
      <c r="C65" s="48">
        <v>0</v>
      </c>
      <c r="D65" s="48"/>
    </row>
    <row r="66" spans="1:4" s="236" customFormat="1">
      <c r="A66" s="441">
        <v>41</v>
      </c>
      <c r="B66" s="216" t="s">
        <v>846</v>
      </c>
      <c r="C66" s="442">
        <v>0</v>
      </c>
      <c r="D66" s="442"/>
    </row>
    <row r="67" spans="1:4" s="236" customFormat="1">
      <c r="A67" s="441">
        <v>42</v>
      </c>
      <c r="B67" s="216" t="s">
        <v>125</v>
      </c>
      <c r="C67" s="442">
        <v>0</v>
      </c>
      <c r="D67" s="442"/>
    </row>
    <row r="68" spans="1:4" s="236" customFormat="1">
      <c r="A68" s="441" t="s">
        <v>1163</v>
      </c>
      <c r="B68" s="216" t="s">
        <v>1164</v>
      </c>
      <c r="C68" s="442">
        <v>0</v>
      </c>
      <c r="D68" s="442"/>
    </row>
    <row r="69" spans="1:4" s="236" customFormat="1">
      <c r="A69" s="10">
        <v>43</v>
      </c>
      <c r="B69" s="10" t="s">
        <v>126</v>
      </c>
      <c r="C69" s="84">
        <v>0</v>
      </c>
      <c r="D69" s="84"/>
    </row>
    <row r="70" spans="1:4" s="236" customFormat="1">
      <c r="A70" s="10">
        <v>44</v>
      </c>
      <c r="B70" s="10" t="s">
        <v>127</v>
      </c>
      <c r="C70" s="84">
        <v>575000</v>
      </c>
      <c r="D70" s="84"/>
    </row>
    <row r="71" spans="1:4" s="236" customFormat="1">
      <c r="A71" s="10">
        <v>45</v>
      </c>
      <c r="B71" s="10" t="s">
        <v>128</v>
      </c>
      <c r="C71" s="84">
        <v>6553147.0945629999</v>
      </c>
      <c r="D71" s="84"/>
    </row>
    <row r="72" spans="1:4">
      <c r="A72" s="467" t="s">
        <v>129</v>
      </c>
      <c r="B72" s="468"/>
      <c r="C72" s="468"/>
      <c r="D72" s="468"/>
    </row>
    <row r="73" spans="1:4">
      <c r="A73" s="3">
        <v>46</v>
      </c>
      <c r="B73" s="3" t="s">
        <v>114</v>
      </c>
      <c r="C73" s="48">
        <v>774248.79541000002</v>
      </c>
      <c r="D73" s="48" t="s">
        <v>460</v>
      </c>
    </row>
    <row r="74" spans="1:4" ht="25.5">
      <c r="A74" s="3">
        <v>47</v>
      </c>
      <c r="B74" s="3" t="s">
        <v>1142</v>
      </c>
      <c r="C74" s="48">
        <v>0</v>
      </c>
      <c r="D74" s="48"/>
    </row>
    <row r="75" spans="1:4">
      <c r="A75" s="45" t="s">
        <v>1143</v>
      </c>
      <c r="B75" s="3" t="s">
        <v>1145</v>
      </c>
      <c r="C75" s="48">
        <v>0</v>
      </c>
      <c r="D75" s="48"/>
    </row>
    <row r="76" spans="1:4">
      <c r="A76" s="45" t="s">
        <v>1144</v>
      </c>
      <c r="B76" s="3" t="s">
        <v>1146</v>
      </c>
      <c r="C76" s="48">
        <v>0</v>
      </c>
      <c r="D76" s="48"/>
    </row>
    <row r="77" spans="1:4" ht="25.5">
      <c r="A77" s="3">
        <v>48</v>
      </c>
      <c r="B77" s="3" t="s">
        <v>130</v>
      </c>
      <c r="C77" s="48">
        <v>0</v>
      </c>
      <c r="D77" s="48"/>
    </row>
    <row r="78" spans="1:4">
      <c r="A78" s="3">
        <v>49</v>
      </c>
      <c r="B78" s="3" t="s">
        <v>119</v>
      </c>
      <c r="C78" s="48">
        <v>0</v>
      </c>
      <c r="D78" s="48"/>
    </row>
    <row r="79" spans="1:4" ht="14.25" customHeight="1">
      <c r="A79" s="3">
        <v>50</v>
      </c>
      <c r="B79" s="3" t="s">
        <v>131</v>
      </c>
      <c r="C79" s="48" t="s">
        <v>51</v>
      </c>
      <c r="D79" s="48"/>
    </row>
    <row r="80" spans="1:4">
      <c r="A80" s="10">
        <v>51</v>
      </c>
      <c r="B80" s="10" t="s">
        <v>132</v>
      </c>
      <c r="C80" s="84">
        <v>774248.79541000002</v>
      </c>
      <c r="D80" s="84"/>
    </row>
    <row r="81" spans="1:4">
      <c r="A81" s="465" t="s">
        <v>133</v>
      </c>
      <c r="B81" s="466"/>
      <c r="C81" s="466"/>
      <c r="D81" s="466"/>
    </row>
    <row r="82" spans="1:4" ht="17.25" customHeight="1">
      <c r="A82" s="45">
        <v>52</v>
      </c>
      <c r="B82" s="150" t="s">
        <v>134</v>
      </c>
      <c r="C82" s="48">
        <v>0</v>
      </c>
      <c r="D82" s="48"/>
    </row>
    <row r="83" spans="1:4" ht="38.25">
      <c r="A83" s="45">
        <v>53</v>
      </c>
      <c r="B83" s="3" t="s">
        <v>1147</v>
      </c>
      <c r="C83" s="48">
        <v>0</v>
      </c>
      <c r="D83" s="48"/>
    </row>
    <row r="84" spans="1:4" ht="38.25">
      <c r="A84" s="45">
        <v>54</v>
      </c>
      <c r="B84" s="3" t="s">
        <v>135</v>
      </c>
      <c r="C84" s="48">
        <v>0</v>
      </c>
      <c r="D84" s="48"/>
    </row>
    <row r="85" spans="1:4" s="236" customFormat="1">
      <c r="A85" s="441" t="s">
        <v>136</v>
      </c>
      <c r="B85" s="216" t="s">
        <v>846</v>
      </c>
      <c r="C85" s="442">
        <v>0</v>
      </c>
      <c r="D85" s="442"/>
    </row>
    <row r="86" spans="1:4" s="236" customFormat="1" ht="38.25">
      <c r="A86" s="441">
        <v>55</v>
      </c>
      <c r="B86" s="216" t="s">
        <v>137</v>
      </c>
      <c r="C86" s="442">
        <v>0</v>
      </c>
      <c r="D86" s="442"/>
    </row>
    <row r="87" spans="1:4" s="236" customFormat="1">
      <c r="A87" s="441">
        <v>56</v>
      </c>
      <c r="B87" s="216" t="s">
        <v>846</v>
      </c>
      <c r="C87" s="442">
        <v>0</v>
      </c>
      <c r="D87" s="442"/>
    </row>
    <row r="88" spans="1:4" s="236" customFormat="1" ht="25.5">
      <c r="A88" s="441" t="s">
        <v>138</v>
      </c>
      <c r="B88" s="216" t="s">
        <v>1148</v>
      </c>
      <c r="C88" s="442">
        <v>0</v>
      </c>
      <c r="D88" s="442"/>
    </row>
    <row r="89" spans="1:4" s="236" customFormat="1">
      <c r="A89" s="441" t="s">
        <v>139</v>
      </c>
      <c r="B89" s="216" t="s">
        <v>1149</v>
      </c>
      <c r="C89" s="442">
        <v>0</v>
      </c>
      <c r="D89" s="442"/>
    </row>
    <row r="90" spans="1:4" s="236" customFormat="1">
      <c r="A90" s="10">
        <v>57</v>
      </c>
      <c r="B90" s="10" t="s">
        <v>140</v>
      </c>
      <c r="C90" s="84">
        <v>0</v>
      </c>
      <c r="D90" s="84"/>
    </row>
    <row r="91" spans="1:4" s="236" customFormat="1">
      <c r="A91" s="10">
        <v>58</v>
      </c>
      <c r="B91" s="10" t="s">
        <v>141</v>
      </c>
      <c r="C91" s="84">
        <v>774248.79541000002</v>
      </c>
      <c r="D91" s="84"/>
    </row>
    <row r="92" spans="1:4" s="236" customFormat="1">
      <c r="A92" s="10">
        <v>59</v>
      </c>
      <c r="B92" s="10" t="s">
        <v>142</v>
      </c>
      <c r="C92" s="84">
        <v>7327395.8899729997</v>
      </c>
      <c r="D92" s="84"/>
    </row>
    <row r="93" spans="1:4" s="236" customFormat="1">
      <c r="A93" s="10">
        <v>60</v>
      </c>
      <c r="B93" s="10" t="s">
        <v>143</v>
      </c>
      <c r="C93" s="84">
        <v>38644408.119220674</v>
      </c>
      <c r="D93" s="84"/>
    </row>
    <row r="94" spans="1:4">
      <c r="A94" s="467" t="s">
        <v>144</v>
      </c>
      <c r="B94" s="468"/>
      <c r="C94" s="468"/>
      <c r="D94" s="468"/>
    </row>
    <row r="95" spans="1:4">
      <c r="A95" s="45">
        <v>61</v>
      </c>
      <c r="B95" s="8" t="s">
        <v>145</v>
      </c>
      <c r="C95" s="108">
        <v>0.15469630369599666</v>
      </c>
      <c r="D95" s="108"/>
    </row>
    <row r="96" spans="1:4">
      <c r="A96" s="45">
        <v>62</v>
      </c>
      <c r="B96" s="8" t="s">
        <v>146</v>
      </c>
      <c r="C96" s="108">
        <v>0.1695755586253537</v>
      </c>
      <c r="D96" s="108"/>
    </row>
    <row r="97" spans="1:5">
      <c r="A97" s="45">
        <v>63</v>
      </c>
      <c r="B97" s="8" t="s">
        <v>147</v>
      </c>
      <c r="C97" s="108">
        <v>0.18961076767866328</v>
      </c>
      <c r="D97" s="108"/>
    </row>
    <row r="98" spans="1:5" s="236" customFormat="1">
      <c r="A98" s="441">
        <v>64</v>
      </c>
      <c r="B98" s="216" t="s">
        <v>1150</v>
      </c>
      <c r="C98" s="452">
        <v>0.14281250000000001</v>
      </c>
      <c r="D98" s="452"/>
      <c r="E98" s="453"/>
    </row>
    <row r="99" spans="1:5" s="236" customFormat="1">
      <c r="A99" s="441">
        <v>65</v>
      </c>
      <c r="B99" s="216" t="s">
        <v>148</v>
      </c>
      <c r="C99" s="452">
        <v>2.5000000000000001E-2</v>
      </c>
      <c r="D99" s="452"/>
    </row>
    <row r="100" spans="1:5" s="236" customFormat="1">
      <c r="A100" s="441">
        <v>66</v>
      </c>
      <c r="B100" s="216" t="s">
        <v>149</v>
      </c>
      <c r="C100" s="452">
        <v>2.5000000000000001E-2</v>
      </c>
      <c r="D100" s="452"/>
    </row>
    <row r="101" spans="1:5" s="236" customFormat="1">
      <c r="A101" s="441">
        <v>67</v>
      </c>
      <c r="B101" s="216" t="s">
        <v>150</v>
      </c>
      <c r="C101" s="452">
        <v>4.4999999999999998E-2</v>
      </c>
      <c r="D101" s="452"/>
    </row>
    <row r="102" spans="1:5" s="236" customFormat="1" ht="29.25" customHeight="1">
      <c r="A102" s="441" t="s">
        <v>151</v>
      </c>
      <c r="B102" s="216" t="s">
        <v>152</v>
      </c>
      <c r="C102" s="452">
        <v>0</v>
      </c>
      <c r="D102" s="452"/>
    </row>
    <row r="103" spans="1:5" s="236" customFormat="1">
      <c r="A103" s="441" t="s">
        <v>1151</v>
      </c>
      <c r="B103" s="216" t="s">
        <v>1152</v>
      </c>
      <c r="C103" s="452">
        <v>2.8125000000000025E-3</v>
      </c>
      <c r="D103" s="452"/>
    </row>
    <row r="104" spans="1:5" s="236" customFormat="1">
      <c r="A104" s="441">
        <v>68</v>
      </c>
      <c r="B104" s="216" t="s">
        <v>153</v>
      </c>
      <c r="C104" s="452">
        <v>0.10461076767866329</v>
      </c>
      <c r="D104" s="452"/>
    </row>
    <row r="105" spans="1:5" s="236" customFormat="1">
      <c r="A105" s="441">
        <v>69</v>
      </c>
      <c r="B105" s="216" t="s">
        <v>154</v>
      </c>
      <c r="C105" s="442" t="s">
        <v>51</v>
      </c>
      <c r="D105" s="442"/>
    </row>
    <row r="106" spans="1:5" ht="14.25" customHeight="1">
      <c r="A106" s="45">
        <v>70</v>
      </c>
      <c r="B106" s="8" t="s">
        <v>154</v>
      </c>
      <c r="C106" s="116" t="s">
        <v>51</v>
      </c>
      <c r="D106" s="116"/>
    </row>
    <row r="107" spans="1:5" ht="14.25" customHeight="1">
      <c r="A107" s="45">
        <v>71</v>
      </c>
      <c r="B107" s="8" t="s">
        <v>154</v>
      </c>
      <c r="C107" s="116" t="s">
        <v>51</v>
      </c>
      <c r="D107" s="116"/>
    </row>
    <row r="108" spans="1:5">
      <c r="A108" s="469" t="s">
        <v>155</v>
      </c>
      <c r="B108" s="470"/>
      <c r="C108" s="470"/>
      <c r="D108" s="470"/>
    </row>
    <row r="109" spans="1:5" ht="25.5">
      <c r="A109" s="3">
        <v>72</v>
      </c>
      <c r="B109" s="3" t="s">
        <v>156</v>
      </c>
      <c r="C109" s="47">
        <v>0</v>
      </c>
      <c r="D109" s="47"/>
    </row>
    <row r="110" spans="1:5" ht="38.25" customHeight="1">
      <c r="A110" s="3">
        <v>73</v>
      </c>
      <c r="B110" s="3" t="s">
        <v>1153</v>
      </c>
      <c r="C110" s="47">
        <v>0</v>
      </c>
      <c r="D110" s="47"/>
    </row>
    <row r="111" spans="1:5" ht="14.25" customHeight="1">
      <c r="A111" s="3">
        <v>74</v>
      </c>
      <c r="B111" s="3" t="s">
        <v>157</v>
      </c>
      <c r="C111" s="47" t="s">
        <v>51</v>
      </c>
      <c r="D111" s="47"/>
    </row>
    <row r="112" spans="1:5" ht="32.25" customHeight="1">
      <c r="A112" s="3">
        <v>75</v>
      </c>
      <c r="B112" s="3" t="s">
        <v>158</v>
      </c>
      <c r="C112" s="47">
        <v>0</v>
      </c>
      <c r="D112" s="47"/>
    </row>
    <row r="113" spans="1:4">
      <c r="A113" s="467" t="s">
        <v>159</v>
      </c>
      <c r="B113" s="468"/>
      <c r="C113" s="468"/>
      <c r="D113" s="468"/>
    </row>
    <row r="114" spans="1:4" ht="25.5">
      <c r="A114" s="3">
        <v>76</v>
      </c>
      <c r="B114" s="3" t="s">
        <v>160</v>
      </c>
      <c r="C114" s="442">
        <v>0</v>
      </c>
      <c r="D114" s="442"/>
    </row>
    <row r="115" spans="1:4" ht="24" customHeight="1">
      <c r="A115" s="3">
        <v>77</v>
      </c>
      <c r="B115" s="3" t="s">
        <v>161</v>
      </c>
      <c r="C115" s="442">
        <v>0</v>
      </c>
      <c r="D115" s="442"/>
    </row>
    <row r="116" spans="1:4" ht="32.25" customHeight="1">
      <c r="A116" s="3">
        <v>78</v>
      </c>
      <c r="B116" s="3" t="s">
        <v>162</v>
      </c>
      <c r="C116" s="442">
        <v>0</v>
      </c>
      <c r="D116" s="442"/>
    </row>
    <row r="117" spans="1:4">
      <c r="A117" s="3">
        <v>79</v>
      </c>
      <c r="B117" s="3" t="s">
        <v>163</v>
      </c>
      <c r="C117" s="442">
        <v>0</v>
      </c>
      <c r="D117" s="442"/>
    </row>
    <row r="118" spans="1:4">
      <c r="A118" s="469" t="s">
        <v>164</v>
      </c>
      <c r="B118" s="470"/>
      <c r="C118" s="470"/>
      <c r="D118" s="470"/>
    </row>
    <row r="119" spans="1:4">
      <c r="A119" s="3">
        <v>80</v>
      </c>
      <c r="B119" s="3" t="s">
        <v>165</v>
      </c>
      <c r="C119" s="45" t="s">
        <v>51</v>
      </c>
      <c r="D119" s="45"/>
    </row>
    <row r="120" spans="1:4">
      <c r="A120" s="3">
        <v>81</v>
      </c>
      <c r="B120" s="3" t="s">
        <v>166</v>
      </c>
      <c r="C120" s="98">
        <v>0</v>
      </c>
      <c r="D120" s="98"/>
    </row>
    <row r="121" spans="1:4">
      <c r="A121" s="3">
        <v>82</v>
      </c>
      <c r="B121" s="3" t="s">
        <v>167</v>
      </c>
      <c r="C121" s="45" t="s">
        <v>51</v>
      </c>
      <c r="D121" s="45"/>
    </row>
    <row r="122" spans="1:4">
      <c r="A122" s="3">
        <v>83</v>
      </c>
      <c r="B122" s="3" t="s">
        <v>168</v>
      </c>
      <c r="C122" s="45" t="s">
        <v>51</v>
      </c>
      <c r="D122" s="45"/>
    </row>
    <row r="123" spans="1:4">
      <c r="A123" s="3">
        <v>84</v>
      </c>
      <c r="B123" s="3" t="s">
        <v>169</v>
      </c>
      <c r="C123" s="45" t="s">
        <v>51</v>
      </c>
      <c r="D123" s="45"/>
    </row>
    <row r="124" spans="1:4">
      <c r="A124" s="3">
        <v>85</v>
      </c>
      <c r="B124" s="3" t="s">
        <v>170</v>
      </c>
      <c r="C124" s="45" t="s">
        <v>51</v>
      </c>
      <c r="D124" s="45"/>
    </row>
  </sheetData>
  <mergeCells count="11">
    <mergeCell ref="A72:D72"/>
    <mergeCell ref="A1:I2"/>
    <mergeCell ref="A8:B9"/>
    <mergeCell ref="A21:D21"/>
    <mergeCell ref="A51:D51"/>
    <mergeCell ref="A61:D61"/>
    <mergeCell ref="A81:D81"/>
    <mergeCell ref="A94:D94"/>
    <mergeCell ref="A108:D108"/>
    <mergeCell ref="A113:D113"/>
    <mergeCell ref="A118:D11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5E7-D3ED-4C7E-A738-B1E0E173D4EF}">
  <dimension ref="A1:P42"/>
  <sheetViews>
    <sheetView showGridLines="0" zoomScale="90" zoomScaleNormal="90" workbookViewId="0">
      <selection activeCell="E46" sqref="E46"/>
    </sheetView>
  </sheetViews>
  <sheetFormatPr baseColWidth="10" defaultRowHeight="14.25"/>
  <cols>
    <col min="1" max="1" width="38.44140625" customWidth="1"/>
    <col min="2" max="2" width="11.5546875" customWidth="1"/>
    <col min="3" max="3" width="11.88671875" customWidth="1"/>
    <col min="4" max="4" width="12.33203125" customWidth="1"/>
    <col min="5" max="5" width="78.21875" customWidth="1"/>
  </cols>
  <sheetData>
    <row r="1" spans="1:16" ht="14.25" customHeight="1">
      <c r="A1" s="479" t="s">
        <v>503</v>
      </c>
      <c r="B1" s="479"/>
      <c r="C1" s="479"/>
      <c r="D1" s="479"/>
      <c r="E1" s="479"/>
      <c r="F1" s="282"/>
      <c r="G1" s="282"/>
      <c r="H1" s="282"/>
      <c r="I1" s="282"/>
      <c r="J1" s="282"/>
      <c r="K1" s="282"/>
      <c r="L1" s="282"/>
      <c r="M1" s="282"/>
      <c r="N1" s="282"/>
      <c r="O1" s="282"/>
      <c r="P1" s="282"/>
    </row>
    <row r="2" spans="1:16" ht="14.25" customHeight="1">
      <c r="A2" s="479"/>
      <c r="B2" s="479"/>
      <c r="C2" s="479"/>
      <c r="D2" s="479"/>
      <c r="E2" s="479"/>
      <c r="F2" s="282"/>
      <c r="G2" s="282"/>
      <c r="H2" s="282"/>
      <c r="I2" s="282"/>
      <c r="J2" s="282"/>
      <c r="K2" s="282"/>
      <c r="L2" s="282"/>
      <c r="M2" s="282"/>
      <c r="N2" s="282"/>
      <c r="O2" s="282"/>
      <c r="P2" s="282"/>
    </row>
    <row r="3" spans="1:16">
      <c r="A3" s="16"/>
      <c r="B3" s="2"/>
      <c r="C3" s="2"/>
      <c r="D3" s="2"/>
      <c r="E3" s="2"/>
      <c r="F3" s="2"/>
      <c r="G3" s="2"/>
      <c r="H3" s="2"/>
      <c r="I3" s="2"/>
      <c r="J3" s="2"/>
      <c r="K3" s="2"/>
      <c r="L3" s="2"/>
      <c r="M3" s="2"/>
      <c r="N3" s="2"/>
      <c r="O3" s="2"/>
      <c r="P3" s="2"/>
    </row>
    <row r="5" spans="1:16">
      <c r="A5" s="299"/>
    </row>
    <row r="6" spans="1:16" ht="15">
      <c r="A6" s="397" t="s">
        <v>417</v>
      </c>
    </row>
    <row r="7" spans="1:16" ht="15" customHeight="1">
      <c r="A7" s="18"/>
      <c r="B7" s="480" t="s">
        <v>515</v>
      </c>
      <c r="C7" s="480" t="s">
        <v>516</v>
      </c>
      <c r="D7" s="480" t="s">
        <v>534</v>
      </c>
      <c r="E7" s="300"/>
    </row>
    <row r="8" spans="1:16" ht="21.75" customHeight="1">
      <c r="A8" s="18"/>
      <c r="B8" s="480"/>
      <c r="C8" s="480"/>
      <c r="D8" s="480"/>
    </row>
    <row r="9" spans="1:16" ht="29.45" customHeight="1">
      <c r="A9" s="18" t="s">
        <v>504</v>
      </c>
      <c r="B9" s="480"/>
      <c r="C9" s="480"/>
      <c r="D9" s="480"/>
    </row>
    <row r="10" spans="1:16">
      <c r="A10" s="18"/>
      <c r="B10" s="480"/>
      <c r="C10" s="480"/>
      <c r="D10" s="480"/>
    </row>
    <row r="11" spans="1:16">
      <c r="A11" s="289" t="s">
        <v>505</v>
      </c>
      <c r="B11" s="298"/>
      <c r="C11" s="298"/>
      <c r="D11" s="480"/>
    </row>
    <row r="12" spans="1:16" ht="16.5" customHeight="1">
      <c r="A12" s="78" t="s">
        <v>517</v>
      </c>
      <c r="B12" s="290">
        <v>1032100</v>
      </c>
      <c r="C12" s="290" t="s">
        <v>51</v>
      </c>
      <c r="D12" s="291"/>
    </row>
    <row r="13" spans="1:16">
      <c r="A13" s="73" t="s">
        <v>518</v>
      </c>
      <c r="B13" s="290">
        <v>98261282</v>
      </c>
      <c r="C13" s="290" t="s">
        <v>51</v>
      </c>
      <c r="D13" s="291"/>
    </row>
    <row r="14" spans="1:16">
      <c r="A14" s="73" t="s">
        <v>519</v>
      </c>
      <c r="B14" s="290">
        <v>90488</v>
      </c>
      <c r="C14" s="290" t="s">
        <v>51</v>
      </c>
      <c r="D14" s="291"/>
    </row>
    <row r="15" spans="1:16">
      <c r="A15" s="73" t="s">
        <v>520</v>
      </c>
      <c r="B15" s="290">
        <v>17939199</v>
      </c>
      <c r="C15" s="290" t="s">
        <v>51</v>
      </c>
      <c r="D15" s="291"/>
    </row>
    <row r="16" spans="1:16">
      <c r="A16" s="73" t="s">
        <v>506</v>
      </c>
      <c r="B16" s="290">
        <v>3578984</v>
      </c>
      <c r="C16" s="290" t="s">
        <v>51</v>
      </c>
      <c r="D16" s="291"/>
    </row>
    <row r="17" spans="1:4">
      <c r="A17" s="73" t="s">
        <v>521</v>
      </c>
      <c r="B17" s="290">
        <v>1650</v>
      </c>
      <c r="C17" s="290" t="s">
        <v>51</v>
      </c>
      <c r="D17" s="291"/>
    </row>
    <row r="18" spans="1:4">
      <c r="A18" s="73" t="s">
        <v>522</v>
      </c>
      <c r="B18" s="290">
        <v>59673</v>
      </c>
      <c r="C18" s="290" t="s">
        <v>51</v>
      </c>
      <c r="D18" s="291"/>
    </row>
    <row r="19" spans="1:4">
      <c r="A19" s="73" t="s">
        <v>508</v>
      </c>
      <c r="B19" s="290">
        <v>63869</v>
      </c>
      <c r="C19" s="290" t="s">
        <v>51</v>
      </c>
      <c r="D19" s="291"/>
    </row>
    <row r="20" spans="1:4">
      <c r="A20" s="73" t="s">
        <v>507</v>
      </c>
      <c r="B20" s="290">
        <v>392</v>
      </c>
      <c r="C20" s="290" t="s">
        <v>51</v>
      </c>
      <c r="D20" s="371" t="s">
        <v>202</v>
      </c>
    </row>
    <row r="21" spans="1:4">
      <c r="A21" s="73" t="s">
        <v>523</v>
      </c>
      <c r="B21" s="290">
        <v>11643</v>
      </c>
      <c r="C21" s="290" t="s">
        <v>51</v>
      </c>
      <c r="D21" s="291"/>
    </row>
    <row r="22" spans="1:4">
      <c r="A22" s="294" t="s">
        <v>509</v>
      </c>
      <c r="B22" s="295">
        <f>SUM(B12:B21)</f>
        <v>121039280</v>
      </c>
      <c r="C22" s="290" t="s">
        <v>51</v>
      </c>
      <c r="D22" s="293"/>
    </row>
    <row r="23" spans="1:4">
      <c r="A23" s="73"/>
      <c r="B23" s="292"/>
      <c r="C23" s="292"/>
      <c r="D23" s="293"/>
    </row>
    <row r="24" spans="1:4">
      <c r="A24" s="297" t="s">
        <v>527</v>
      </c>
      <c r="B24" s="296"/>
      <c r="C24" s="296"/>
      <c r="D24" s="281"/>
    </row>
    <row r="25" spans="1:4">
      <c r="A25" s="73" t="s">
        <v>524</v>
      </c>
      <c r="B25" s="290">
        <v>2750578</v>
      </c>
      <c r="C25" s="290" t="s">
        <v>51</v>
      </c>
      <c r="D25" s="291"/>
    </row>
    <row r="26" spans="1:4">
      <c r="A26" s="73" t="s">
        <v>506</v>
      </c>
      <c r="B26" s="290">
        <v>962500</v>
      </c>
      <c r="C26" s="290" t="s">
        <v>51</v>
      </c>
      <c r="D26" s="291"/>
    </row>
    <row r="27" spans="1:4">
      <c r="A27" s="73" t="s">
        <v>510</v>
      </c>
      <c r="B27" s="290">
        <v>109875931</v>
      </c>
      <c r="C27" s="290" t="s">
        <v>51</v>
      </c>
      <c r="D27" s="291"/>
    </row>
    <row r="28" spans="1:4">
      <c r="A28" s="73" t="s">
        <v>511</v>
      </c>
      <c r="B28" s="290">
        <v>82460</v>
      </c>
      <c r="C28" s="290" t="s">
        <v>51</v>
      </c>
      <c r="D28" s="291"/>
    </row>
    <row r="29" spans="1:4">
      <c r="A29" s="73" t="s">
        <v>525</v>
      </c>
      <c r="B29" s="290">
        <v>605</v>
      </c>
      <c r="C29" s="290" t="s">
        <v>51</v>
      </c>
      <c r="D29" s="291"/>
    </row>
    <row r="30" spans="1:4">
      <c r="A30" s="78" t="s">
        <v>526</v>
      </c>
      <c r="B30" s="290">
        <v>11746</v>
      </c>
      <c r="C30" s="290" t="s">
        <v>51</v>
      </c>
      <c r="D30" s="291"/>
    </row>
    <row r="31" spans="1:4">
      <c r="A31" s="73" t="s">
        <v>14</v>
      </c>
      <c r="B31" s="290">
        <v>779252</v>
      </c>
      <c r="C31" s="290" t="s">
        <v>51</v>
      </c>
      <c r="D31" s="371" t="s">
        <v>460</v>
      </c>
    </row>
    <row r="32" spans="1:4">
      <c r="A32" s="294" t="s">
        <v>512</v>
      </c>
      <c r="B32" s="295">
        <f>SUM(B25:B31)-1</f>
        <v>114463071</v>
      </c>
      <c r="C32" s="290" t="s">
        <v>51</v>
      </c>
      <c r="D32" s="291"/>
    </row>
    <row r="33" spans="1:4">
      <c r="A33" s="73"/>
      <c r="B33" s="292"/>
      <c r="C33" s="292"/>
      <c r="D33" s="291"/>
    </row>
    <row r="34" spans="1:4">
      <c r="A34" s="297" t="s">
        <v>533</v>
      </c>
      <c r="B34" s="296"/>
      <c r="C34" s="296"/>
      <c r="D34" s="281"/>
    </row>
    <row r="35" spans="1:4">
      <c r="A35" s="73" t="s">
        <v>513</v>
      </c>
      <c r="B35" s="290">
        <v>1428559</v>
      </c>
      <c r="C35" s="290" t="s">
        <v>51</v>
      </c>
      <c r="D35" s="371" t="s">
        <v>197</v>
      </c>
    </row>
    <row r="36" spans="1:4">
      <c r="A36" s="73" t="s">
        <v>528</v>
      </c>
      <c r="B36" s="290">
        <v>4081824</v>
      </c>
      <c r="C36" s="290" t="s">
        <v>51</v>
      </c>
      <c r="D36" s="371" t="s">
        <v>198</v>
      </c>
    </row>
    <row r="37" spans="1:4">
      <c r="A37" s="73" t="s">
        <v>529</v>
      </c>
      <c r="B37" s="290">
        <v>477727.65054</v>
      </c>
      <c r="C37" s="290" t="s">
        <v>51</v>
      </c>
      <c r="D37" s="371" t="s">
        <v>199</v>
      </c>
    </row>
    <row r="38" spans="1:4">
      <c r="A38" s="73" t="s">
        <v>530</v>
      </c>
      <c r="B38" s="290">
        <v>0</v>
      </c>
      <c r="C38" s="290" t="s">
        <v>51</v>
      </c>
      <c r="D38" s="371" t="s">
        <v>200</v>
      </c>
    </row>
    <row r="39" spans="1:4">
      <c r="A39" s="73" t="s">
        <v>531</v>
      </c>
      <c r="B39" s="290">
        <v>16143</v>
      </c>
      <c r="C39" s="290" t="s">
        <v>51</v>
      </c>
      <c r="D39" s="371" t="s">
        <v>201</v>
      </c>
    </row>
    <row r="40" spans="1:4">
      <c r="A40" s="73" t="s">
        <v>514</v>
      </c>
      <c r="B40" s="82">
        <v>-3044</v>
      </c>
      <c r="C40" s="290" t="s">
        <v>51</v>
      </c>
      <c r="D40" s="371"/>
    </row>
    <row r="41" spans="1:4">
      <c r="A41" s="78" t="s">
        <v>254</v>
      </c>
      <c r="B41" s="290">
        <v>575000</v>
      </c>
      <c r="C41" s="290" t="s">
        <v>51</v>
      </c>
      <c r="D41" s="371" t="s">
        <v>459</v>
      </c>
    </row>
    <row r="42" spans="1:4">
      <c r="A42" s="294" t="s">
        <v>532</v>
      </c>
      <c r="B42" s="295">
        <f>SUM(B35:B41)-1</f>
        <v>6576208.6505399998</v>
      </c>
      <c r="C42" s="290" t="s">
        <v>51</v>
      </c>
      <c r="D42" s="291"/>
    </row>
  </sheetData>
  <mergeCells count="4">
    <mergeCell ref="A1:E2"/>
    <mergeCell ref="D7:D11"/>
    <mergeCell ref="B7:B10"/>
    <mergeCell ref="C7: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zoomScale="90" zoomScaleNormal="90" workbookViewId="0">
      <selection activeCell="I20" sqref="I20"/>
    </sheetView>
  </sheetViews>
  <sheetFormatPr baseColWidth="10" defaultRowHeight="14.25"/>
  <cols>
    <col min="1" max="1" width="10" style="72" customWidth="1"/>
    <col min="2" max="2" width="73.109375" style="72" customWidth="1"/>
    <col min="3" max="9" width="20" style="72" customWidth="1"/>
  </cols>
  <sheetData>
    <row r="1" spans="1:21" ht="14.25" customHeight="1">
      <c r="A1" s="456" t="s">
        <v>326</v>
      </c>
      <c r="B1" s="456"/>
      <c r="C1" s="456"/>
      <c r="D1" s="456"/>
      <c r="E1" s="456"/>
      <c r="F1" s="456"/>
      <c r="G1" s="456"/>
      <c r="H1" s="456"/>
      <c r="I1" s="456"/>
      <c r="J1" s="456"/>
      <c r="K1" s="456"/>
      <c r="L1" s="456"/>
      <c r="M1" s="456"/>
      <c r="N1" s="456"/>
      <c r="O1" s="456"/>
      <c r="P1" s="456"/>
      <c r="Q1" s="456"/>
      <c r="R1" s="456"/>
      <c r="S1" s="456"/>
      <c r="T1" s="456"/>
      <c r="U1" s="456"/>
    </row>
    <row r="2" spans="1:21" ht="14.25" customHeight="1">
      <c r="A2" s="456"/>
      <c r="B2" s="456"/>
      <c r="C2" s="456"/>
      <c r="D2" s="456"/>
      <c r="E2" s="456"/>
      <c r="F2" s="456"/>
      <c r="G2" s="456"/>
      <c r="H2" s="456"/>
      <c r="I2" s="456"/>
      <c r="J2" s="456"/>
      <c r="K2" s="456"/>
      <c r="L2" s="456"/>
      <c r="M2" s="456"/>
      <c r="N2" s="456"/>
      <c r="O2" s="456"/>
      <c r="P2" s="456"/>
      <c r="Q2" s="456"/>
      <c r="R2" s="456"/>
      <c r="S2" s="456"/>
      <c r="T2" s="456"/>
      <c r="U2" s="456"/>
    </row>
    <row r="3" spans="1:21">
      <c r="A3" s="237"/>
      <c r="B3" s="238"/>
      <c r="C3" s="15"/>
      <c r="D3" s="15"/>
      <c r="E3" s="15"/>
      <c r="F3" s="15"/>
      <c r="G3" s="15"/>
      <c r="H3" s="15"/>
      <c r="I3" s="15"/>
    </row>
    <row r="4" spans="1:21">
      <c r="A4" s="15"/>
      <c r="B4" s="15"/>
      <c r="C4" s="15"/>
      <c r="D4" s="15"/>
      <c r="E4" s="15"/>
      <c r="F4" s="15"/>
      <c r="G4" s="15"/>
      <c r="H4" s="15"/>
      <c r="I4" s="15"/>
    </row>
    <row r="5" spans="1:21">
      <c r="B5" s="15"/>
      <c r="C5" s="15"/>
      <c r="D5" s="15"/>
      <c r="E5" s="15"/>
      <c r="F5" s="15"/>
      <c r="G5" s="15"/>
      <c r="H5" s="15"/>
      <c r="I5" s="15"/>
    </row>
    <row r="6" spans="1:21">
      <c r="A6" s="110"/>
      <c r="B6" s="15"/>
      <c r="C6" s="15"/>
      <c r="D6" s="15"/>
      <c r="E6" s="15"/>
      <c r="F6" s="15"/>
      <c r="G6" s="15"/>
      <c r="H6" s="15"/>
      <c r="I6" s="15"/>
    </row>
    <row r="7" spans="1:21">
      <c r="A7" s="102" t="s">
        <v>325</v>
      </c>
      <c r="B7" s="103"/>
      <c r="C7" s="103"/>
      <c r="D7" s="103"/>
      <c r="E7" s="103"/>
      <c r="F7" s="103"/>
      <c r="G7" s="104"/>
      <c r="H7" s="104"/>
    </row>
    <row r="8" spans="1:21">
      <c r="A8" s="3">
        <v>1</v>
      </c>
      <c r="B8" s="73" t="s">
        <v>0</v>
      </c>
      <c r="C8" s="74" t="s">
        <v>1</v>
      </c>
      <c r="D8" s="74" t="s">
        <v>1</v>
      </c>
      <c r="E8" s="74" t="s">
        <v>1</v>
      </c>
      <c r="F8" s="74" t="s">
        <v>1</v>
      </c>
      <c r="G8" s="79" t="s">
        <v>1</v>
      </c>
      <c r="H8" s="79" t="s">
        <v>1</v>
      </c>
      <c r="J8" s="1"/>
      <c r="K8" s="1"/>
    </row>
    <row r="9" spans="1:21">
      <c r="A9" s="3">
        <v>2</v>
      </c>
      <c r="B9" s="73" t="s">
        <v>2</v>
      </c>
      <c r="C9" s="249" t="s">
        <v>493</v>
      </c>
      <c r="D9" s="249" t="s">
        <v>496</v>
      </c>
      <c r="E9" s="249" t="s">
        <v>1103</v>
      </c>
      <c r="F9" s="249" t="s">
        <v>337</v>
      </c>
      <c r="G9" s="249" t="s">
        <v>328</v>
      </c>
      <c r="H9" s="249" t="s">
        <v>498</v>
      </c>
      <c r="J9" s="1"/>
      <c r="K9" s="1"/>
    </row>
    <row r="10" spans="1:21">
      <c r="A10" s="64">
        <v>3</v>
      </c>
      <c r="B10" s="75" t="s">
        <v>3</v>
      </c>
      <c r="C10" s="76" t="s">
        <v>4</v>
      </c>
      <c r="D10" s="76" t="s">
        <v>4</v>
      </c>
      <c r="E10" s="76" t="s">
        <v>4</v>
      </c>
      <c r="F10" s="76" t="s">
        <v>4</v>
      </c>
      <c r="G10" s="76" t="s">
        <v>4</v>
      </c>
      <c r="H10" s="76" t="s">
        <v>4</v>
      </c>
      <c r="J10" s="1"/>
      <c r="K10" s="1"/>
    </row>
    <row r="11" spans="1:21" ht="15" customHeight="1">
      <c r="A11" s="49" t="s">
        <v>333</v>
      </c>
      <c r="B11" s="49" t="s">
        <v>5</v>
      </c>
      <c r="C11" s="77"/>
      <c r="D11" s="77"/>
      <c r="E11" s="77"/>
      <c r="F11" s="77"/>
      <c r="G11" s="105"/>
      <c r="H11" s="105"/>
      <c r="J11" s="1"/>
      <c r="K11" s="1"/>
    </row>
    <row r="12" spans="1:21">
      <c r="A12" s="46">
        <v>4</v>
      </c>
      <c r="B12" s="78" t="s">
        <v>6</v>
      </c>
      <c r="C12" s="79" t="s">
        <v>7</v>
      </c>
      <c r="D12" s="79" t="s">
        <v>7</v>
      </c>
      <c r="E12" s="79" t="s">
        <v>7</v>
      </c>
      <c r="F12" s="79" t="s">
        <v>8</v>
      </c>
      <c r="G12" s="79" t="s">
        <v>8</v>
      </c>
      <c r="H12" s="79" t="s">
        <v>8</v>
      </c>
      <c r="J12" s="1"/>
      <c r="K12" s="1"/>
    </row>
    <row r="13" spans="1:21">
      <c r="A13" s="45">
        <v>5</v>
      </c>
      <c r="B13" s="73" t="s">
        <v>9</v>
      </c>
      <c r="C13" s="74" t="s">
        <v>7</v>
      </c>
      <c r="D13" s="74" t="s">
        <v>7</v>
      </c>
      <c r="E13" s="74" t="s">
        <v>7</v>
      </c>
      <c r="F13" s="74" t="s">
        <v>8</v>
      </c>
      <c r="G13" s="74" t="s">
        <v>8</v>
      </c>
      <c r="H13" s="74" t="s">
        <v>8</v>
      </c>
      <c r="J13" s="1"/>
      <c r="K13" s="1"/>
    </row>
    <row r="14" spans="1:21">
      <c r="A14" s="45">
        <v>6</v>
      </c>
      <c r="B14" s="73" t="s">
        <v>10</v>
      </c>
      <c r="C14" s="74" t="s">
        <v>11</v>
      </c>
      <c r="D14" s="74" t="s">
        <v>11</v>
      </c>
      <c r="E14" s="74" t="s">
        <v>11</v>
      </c>
      <c r="F14" s="74" t="s">
        <v>11</v>
      </c>
      <c r="G14" s="74" t="s">
        <v>11</v>
      </c>
      <c r="H14" s="74" t="s">
        <v>11</v>
      </c>
      <c r="J14" s="1"/>
      <c r="K14" s="1"/>
    </row>
    <row r="15" spans="1:21">
      <c r="A15" s="45">
        <v>7</v>
      </c>
      <c r="B15" s="73" t="s">
        <v>12</v>
      </c>
      <c r="C15" s="74" t="s">
        <v>13</v>
      </c>
      <c r="D15" s="74" t="s">
        <v>13</v>
      </c>
      <c r="E15" s="74" t="s">
        <v>13</v>
      </c>
      <c r="F15" s="74" t="s">
        <v>14</v>
      </c>
      <c r="G15" s="74" t="s">
        <v>14</v>
      </c>
      <c r="H15" s="74" t="s">
        <v>14</v>
      </c>
      <c r="J15" s="1"/>
      <c r="K15" s="1"/>
    </row>
    <row r="16" spans="1:21">
      <c r="A16" s="45">
        <v>8</v>
      </c>
      <c r="B16" s="73" t="s">
        <v>15</v>
      </c>
      <c r="C16" s="74">
        <v>100</v>
      </c>
      <c r="D16" s="74">
        <v>200</v>
      </c>
      <c r="E16" s="74">
        <v>275</v>
      </c>
      <c r="F16" s="74">
        <v>150</v>
      </c>
      <c r="G16" s="74">
        <v>250</v>
      </c>
      <c r="H16" s="74">
        <v>375</v>
      </c>
      <c r="J16" s="1"/>
      <c r="K16" s="1"/>
    </row>
    <row r="17" spans="1:16">
      <c r="A17" s="45">
        <v>9</v>
      </c>
      <c r="B17" s="73" t="s">
        <v>16</v>
      </c>
      <c r="C17" s="74">
        <v>100</v>
      </c>
      <c r="D17" s="74">
        <v>200</v>
      </c>
      <c r="E17" s="74">
        <v>275</v>
      </c>
      <c r="F17" s="74">
        <v>150</v>
      </c>
      <c r="G17" s="74">
        <v>250</v>
      </c>
      <c r="H17" s="74">
        <v>375</v>
      </c>
      <c r="J17" s="1"/>
      <c r="K17" s="1"/>
    </row>
    <row r="18" spans="1:16">
      <c r="A18" s="45" t="s">
        <v>17</v>
      </c>
      <c r="B18" s="73" t="s">
        <v>18</v>
      </c>
      <c r="C18" s="74">
        <v>100</v>
      </c>
      <c r="D18" s="74">
        <v>100</v>
      </c>
      <c r="E18" s="74">
        <v>100</v>
      </c>
      <c r="F18" s="74">
        <v>100</v>
      </c>
      <c r="G18" s="74">
        <v>100</v>
      </c>
      <c r="H18" s="74">
        <v>100</v>
      </c>
      <c r="J18" s="1"/>
      <c r="K18" s="1"/>
    </row>
    <row r="19" spans="1:16">
      <c r="A19" s="45" t="s">
        <v>19</v>
      </c>
      <c r="B19" s="73" t="s">
        <v>20</v>
      </c>
      <c r="C19" s="74">
        <v>100</v>
      </c>
      <c r="D19" s="74">
        <v>100</v>
      </c>
      <c r="E19" s="74">
        <v>100</v>
      </c>
      <c r="F19" s="74">
        <v>100</v>
      </c>
      <c r="G19" s="74">
        <v>100</v>
      </c>
      <c r="H19" s="74">
        <v>100</v>
      </c>
      <c r="J19" s="1"/>
      <c r="K19" s="1"/>
    </row>
    <row r="20" spans="1:16">
      <c r="A20" s="45">
        <v>10</v>
      </c>
      <c r="B20" s="73" t="s">
        <v>21</v>
      </c>
      <c r="C20" s="74" t="s">
        <v>22</v>
      </c>
      <c r="D20" s="74" t="s">
        <v>22</v>
      </c>
      <c r="E20" s="74" t="s">
        <v>22</v>
      </c>
      <c r="F20" s="74" t="s">
        <v>23</v>
      </c>
      <c r="G20" s="74" t="s">
        <v>23</v>
      </c>
      <c r="H20" s="74" t="s">
        <v>23</v>
      </c>
      <c r="J20" s="1"/>
      <c r="K20" s="1"/>
    </row>
    <row r="21" spans="1:16">
      <c r="A21" s="45">
        <v>11</v>
      </c>
      <c r="B21" s="73" t="s">
        <v>24</v>
      </c>
      <c r="C21" s="287" t="s">
        <v>494</v>
      </c>
      <c r="D21" s="288" t="s">
        <v>499</v>
      </c>
      <c r="E21" s="288" t="s">
        <v>1104</v>
      </c>
      <c r="F21" s="287" t="s">
        <v>334</v>
      </c>
      <c r="G21" s="288" t="s">
        <v>329</v>
      </c>
      <c r="H21" s="288" t="s">
        <v>500</v>
      </c>
      <c r="J21" s="1"/>
      <c r="K21" s="1"/>
    </row>
    <row r="22" spans="1:16">
      <c r="A22" s="45">
        <v>12</v>
      </c>
      <c r="B22" s="73" t="s">
        <v>25</v>
      </c>
      <c r="C22" s="74" t="s">
        <v>26</v>
      </c>
      <c r="D22" s="74" t="s">
        <v>26</v>
      </c>
      <c r="E22" s="74" t="s">
        <v>26</v>
      </c>
      <c r="F22" s="74" t="s">
        <v>27</v>
      </c>
      <c r="G22" s="74" t="s">
        <v>27</v>
      </c>
      <c r="H22" s="74" t="s">
        <v>27</v>
      </c>
      <c r="J22" s="1"/>
      <c r="K22" s="1"/>
    </row>
    <row r="23" spans="1:16">
      <c r="A23" s="45">
        <v>13</v>
      </c>
      <c r="B23" s="73" t="s">
        <v>28</v>
      </c>
      <c r="C23" s="74" t="s">
        <v>26</v>
      </c>
      <c r="D23" s="74" t="s">
        <v>26</v>
      </c>
      <c r="E23" s="74" t="s">
        <v>26</v>
      </c>
      <c r="F23" s="287" t="s">
        <v>335</v>
      </c>
      <c r="G23" s="74" t="s">
        <v>330</v>
      </c>
      <c r="H23" s="288" t="s">
        <v>501</v>
      </c>
      <c r="J23" s="1"/>
      <c r="K23" s="1"/>
    </row>
    <row r="24" spans="1:16">
      <c r="A24" s="45">
        <v>14</v>
      </c>
      <c r="B24" s="73" t="s">
        <v>29</v>
      </c>
      <c r="C24" s="74" t="s">
        <v>30</v>
      </c>
      <c r="D24" s="74" t="s">
        <v>30</v>
      </c>
      <c r="E24" s="74" t="s">
        <v>30</v>
      </c>
      <c r="F24" s="74" t="s">
        <v>30</v>
      </c>
      <c r="G24" s="74" t="s">
        <v>30</v>
      </c>
      <c r="H24" s="74" t="s">
        <v>30</v>
      </c>
      <c r="J24" s="1"/>
      <c r="K24" s="1"/>
    </row>
    <row r="25" spans="1:16" ht="183.75" customHeight="1">
      <c r="A25" s="45">
        <v>15</v>
      </c>
      <c r="B25" s="73" t="s">
        <v>31</v>
      </c>
      <c r="C25" s="249" t="s">
        <v>1119</v>
      </c>
      <c r="D25" s="249" t="s">
        <v>1117</v>
      </c>
      <c r="E25" s="249" t="s">
        <v>1116</v>
      </c>
      <c r="F25" s="249" t="s">
        <v>336</v>
      </c>
      <c r="G25" s="249" t="s">
        <v>331</v>
      </c>
      <c r="H25" s="249" t="s">
        <v>1118</v>
      </c>
      <c r="J25" s="1"/>
      <c r="K25" s="1"/>
    </row>
    <row r="26" spans="1:16" ht="25.5">
      <c r="A26" s="65">
        <v>16</v>
      </c>
      <c r="B26" s="75" t="s">
        <v>32</v>
      </c>
      <c r="C26" s="76" t="s">
        <v>33</v>
      </c>
      <c r="D26" s="76" t="s">
        <v>33</v>
      </c>
      <c r="E26" s="76" t="s">
        <v>33</v>
      </c>
      <c r="F26" s="76" t="s">
        <v>33</v>
      </c>
      <c r="G26" s="76" t="s">
        <v>33</v>
      </c>
      <c r="H26" s="76" t="s">
        <v>33</v>
      </c>
      <c r="J26" s="1"/>
      <c r="K26" s="4"/>
    </row>
    <row r="27" spans="1:16" ht="14.25" customHeight="1">
      <c r="A27" s="80" t="s">
        <v>34</v>
      </c>
      <c r="B27" s="49"/>
      <c r="C27" s="77"/>
      <c r="D27" s="77"/>
      <c r="E27" s="77"/>
      <c r="F27" s="77"/>
      <c r="G27" s="105"/>
      <c r="H27" s="105"/>
    </row>
    <row r="28" spans="1:16">
      <c r="A28" s="46">
        <v>17</v>
      </c>
      <c r="B28" s="78" t="s">
        <v>35</v>
      </c>
      <c r="C28" s="79" t="s">
        <v>36</v>
      </c>
      <c r="D28" s="79" t="s">
        <v>36</v>
      </c>
      <c r="E28" s="79" t="s">
        <v>36</v>
      </c>
      <c r="F28" s="79" t="s">
        <v>36</v>
      </c>
      <c r="G28" s="79" t="s">
        <v>36</v>
      </c>
      <c r="H28" s="79" t="s">
        <v>36</v>
      </c>
      <c r="J28" s="1"/>
      <c r="K28" s="1"/>
      <c r="L28" s="1"/>
      <c r="M28" s="1"/>
      <c r="N28" s="1"/>
      <c r="O28" s="1"/>
      <c r="P28" s="1"/>
    </row>
    <row r="29" spans="1:16" ht="25.5">
      <c r="A29" s="45">
        <v>18</v>
      </c>
      <c r="B29" s="73" t="s">
        <v>37</v>
      </c>
      <c r="C29" s="74" t="s">
        <v>38</v>
      </c>
      <c r="D29" s="74" t="s">
        <v>497</v>
      </c>
      <c r="E29" s="74" t="s">
        <v>1105</v>
      </c>
      <c r="F29" s="74" t="s">
        <v>338</v>
      </c>
      <c r="G29" s="74" t="s">
        <v>332</v>
      </c>
      <c r="H29" s="74" t="s">
        <v>502</v>
      </c>
      <c r="J29" s="1"/>
      <c r="K29" s="1"/>
      <c r="L29" s="1"/>
      <c r="M29" s="1"/>
      <c r="N29" s="1"/>
      <c r="O29" s="1"/>
      <c r="P29" s="1"/>
    </row>
    <row r="30" spans="1:16">
      <c r="A30" s="45">
        <v>19</v>
      </c>
      <c r="B30" s="73" t="s">
        <v>39</v>
      </c>
      <c r="C30" s="74" t="s">
        <v>40</v>
      </c>
      <c r="D30" s="74" t="s">
        <v>40</v>
      </c>
      <c r="E30" s="74" t="s">
        <v>40</v>
      </c>
      <c r="F30" s="74" t="s">
        <v>40</v>
      </c>
      <c r="G30" s="74" t="s">
        <v>40</v>
      </c>
      <c r="H30" s="74" t="s">
        <v>40</v>
      </c>
      <c r="J30" s="1"/>
      <c r="K30" s="1"/>
      <c r="L30" s="1"/>
      <c r="M30" s="1"/>
      <c r="N30" s="1"/>
      <c r="O30" s="1"/>
      <c r="P30" s="1"/>
    </row>
    <row r="31" spans="1:16">
      <c r="A31" s="45" t="s">
        <v>41</v>
      </c>
      <c r="B31" s="73" t="s">
        <v>42</v>
      </c>
      <c r="C31" s="74" t="s">
        <v>43</v>
      </c>
      <c r="D31" s="74" t="s">
        <v>43</v>
      </c>
      <c r="E31" s="74" t="s">
        <v>43</v>
      </c>
      <c r="F31" s="74" t="s">
        <v>43</v>
      </c>
      <c r="G31" s="74" t="s">
        <v>43</v>
      </c>
      <c r="H31" s="74" t="s">
        <v>43</v>
      </c>
      <c r="J31" s="1"/>
      <c r="K31" s="1"/>
      <c r="L31" s="1"/>
      <c r="M31" s="1"/>
      <c r="N31" s="1"/>
      <c r="O31" s="1"/>
      <c r="P31" s="1"/>
    </row>
    <row r="32" spans="1:16">
      <c r="A32" s="45" t="s">
        <v>44</v>
      </c>
      <c r="B32" s="73" t="s">
        <v>45</v>
      </c>
      <c r="C32" s="74" t="s">
        <v>43</v>
      </c>
      <c r="D32" s="74" t="s">
        <v>43</v>
      </c>
      <c r="E32" s="74" t="s">
        <v>43</v>
      </c>
      <c r="F32" s="74" t="s">
        <v>43</v>
      </c>
      <c r="G32" s="74" t="s">
        <v>43</v>
      </c>
      <c r="H32" s="74" t="s">
        <v>43</v>
      </c>
      <c r="J32" s="1"/>
      <c r="K32" s="1"/>
      <c r="L32" s="1"/>
      <c r="M32" s="1"/>
      <c r="N32" s="1"/>
      <c r="O32" s="1"/>
      <c r="P32" s="1"/>
    </row>
    <row r="33" spans="1:16">
      <c r="A33" s="45">
        <v>21</v>
      </c>
      <c r="B33" s="73" t="s">
        <v>46</v>
      </c>
      <c r="C33" s="74" t="s">
        <v>40</v>
      </c>
      <c r="D33" s="74" t="s">
        <v>40</v>
      </c>
      <c r="E33" s="74" t="s">
        <v>40</v>
      </c>
      <c r="F33" s="74" t="s">
        <v>40</v>
      </c>
      <c r="G33" s="74" t="s">
        <v>40</v>
      </c>
      <c r="H33" s="74" t="s">
        <v>40</v>
      </c>
      <c r="J33" s="1"/>
      <c r="K33" s="1"/>
      <c r="L33" s="1"/>
      <c r="M33" s="1"/>
      <c r="N33" s="1"/>
      <c r="O33" s="1"/>
      <c r="P33" s="1"/>
    </row>
    <row r="34" spans="1:16">
      <c r="A34" s="45">
        <v>22</v>
      </c>
      <c r="B34" s="73" t="s">
        <v>47</v>
      </c>
      <c r="C34" s="74" t="s">
        <v>30</v>
      </c>
      <c r="D34" s="74" t="s">
        <v>30</v>
      </c>
      <c r="E34" s="74" t="s">
        <v>30</v>
      </c>
      <c r="F34" s="74" t="s">
        <v>30</v>
      </c>
      <c r="G34" s="74" t="s">
        <v>30</v>
      </c>
      <c r="H34" s="74" t="s">
        <v>30</v>
      </c>
      <c r="J34" s="1"/>
      <c r="K34" s="1"/>
      <c r="L34" s="1"/>
      <c r="M34" s="1"/>
      <c r="N34" s="1"/>
      <c r="O34" s="1"/>
      <c r="P34" s="1"/>
    </row>
    <row r="35" spans="1:16" ht="38.25">
      <c r="A35" s="45">
        <v>23</v>
      </c>
      <c r="B35" s="73" t="s">
        <v>48</v>
      </c>
      <c r="C35" s="74" t="s">
        <v>49</v>
      </c>
      <c r="D35" s="74" t="s">
        <v>49</v>
      </c>
      <c r="E35" s="74" t="s">
        <v>49</v>
      </c>
      <c r="F35" s="74" t="s">
        <v>40</v>
      </c>
      <c r="G35" s="74" t="s">
        <v>40</v>
      </c>
      <c r="H35" s="74" t="s">
        <v>40</v>
      </c>
      <c r="J35" s="1"/>
      <c r="K35" s="1"/>
      <c r="L35" s="1"/>
      <c r="M35" s="1"/>
      <c r="N35" s="1"/>
      <c r="O35" s="1"/>
      <c r="P35" s="1"/>
    </row>
    <row r="36" spans="1:16">
      <c r="A36" s="45">
        <v>24</v>
      </c>
      <c r="B36" s="73" t="s">
        <v>50</v>
      </c>
      <c r="C36" s="74" t="s">
        <v>51</v>
      </c>
      <c r="D36" s="74" t="s">
        <v>51</v>
      </c>
      <c r="E36" s="74" t="s">
        <v>51</v>
      </c>
      <c r="F36" s="74" t="s">
        <v>51</v>
      </c>
      <c r="G36" s="74" t="s">
        <v>51</v>
      </c>
      <c r="H36" s="74" t="s">
        <v>51</v>
      </c>
      <c r="J36" s="1"/>
      <c r="K36" s="1"/>
      <c r="L36" s="1"/>
      <c r="M36" s="1"/>
      <c r="N36" s="1"/>
      <c r="O36" s="1"/>
      <c r="P36" s="1"/>
    </row>
    <row r="37" spans="1:16">
      <c r="A37" s="45">
        <v>25</v>
      </c>
      <c r="B37" s="73" t="s">
        <v>52</v>
      </c>
      <c r="C37" s="74" t="s">
        <v>51</v>
      </c>
      <c r="D37" s="74" t="s">
        <v>51</v>
      </c>
      <c r="E37" s="74" t="s">
        <v>51</v>
      </c>
      <c r="F37" s="74" t="s">
        <v>51</v>
      </c>
      <c r="G37" s="74" t="s">
        <v>51</v>
      </c>
      <c r="H37" s="74" t="s">
        <v>51</v>
      </c>
      <c r="J37" s="1"/>
      <c r="K37" s="1"/>
      <c r="L37" s="1"/>
      <c r="M37" s="1"/>
      <c r="N37" s="1"/>
      <c r="O37" s="1"/>
      <c r="P37" s="1"/>
    </row>
    <row r="38" spans="1:16">
      <c r="A38" s="45">
        <v>26</v>
      </c>
      <c r="B38" s="73" t="s">
        <v>53</v>
      </c>
      <c r="C38" s="74" t="s">
        <v>51</v>
      </c>
      <c r="D38" s="74" t="s">
        <v>51</v>
      </c>
      <c r="E38" s="74" t="s">
        <v>51</v>
      </c>
      <c r="F38" s="74" t="s">
        <v>51</v>
      </c>
      <c r="G38" s="74" t="s">
        <v>51</v>
      </c>
      <c r="H38" s="74" t="s">
        <v>51</v>
      </c>
      <c r="J38" s="1"/>
      <c r="K38" s="1"/>
      <c r="L38" s="1"/>
      <c r="M38" s="1"/>
      <c r="N38" s="1"/>
      <c r="O38" s="1"/>
      <c r="P38" s="1"/>
    </row>
    <row r="39" spans="1:16">
      <c r="A39" s="45">
        <v>27</v>
      </c>
      <c r="B39" s="73" t="s">
        <v>54</v>
      </c>
      <c r="C39" s="74" t="s">
        <v>55</v>
      </c>
      <c r="D39" s="74" t="s">
        <v>55</v>
      </c>
      <c r="E39" s="74" t="s">
        <v>55</v>
      </c>
      <c r="F39" s="74" t="s">
        <v>51</v>
      </c>
      <c r="G39" s="74" t="s">
        <v>51</v>
      </c>
      <c r="H39" s="74" t="s">
        <v>51</v>
      </c>
      <c r="J39" s="1"/>
      <c r="K39" s="1"/>
      <c r="L39" s="1"/>
      <c r="M39" s="1"/>
      <c r="N39" s="1"/>
      <c r="O39" s="1"/>
      <c r="P39" s="1"/>
    </row>
    <row r="40" spans="1:16">
      <c r="A40" s="45">
        <v>28</v>
      </c>
      <c r="B40" s="73" t="s">
        <v>56</v>
      </c>
      <c r="C40" s="74" t="s">
        <v>7</v>
      </c>
      <c r="D40" s="74" t="s">
        <v>7</v>
      </c>
      <c r="E40" s="74" t="s">
        <v>7</v>
      </c>
      <c r="F40" s="74" t="s">
        <v>51</v>
      </c>
      <c r="G40" s="74" t="s">
        <v>51</v>
      </c>
      <c r="H40" s="74" t="s">
        <v>51</v>
      </c>
      <c r="J40" s="1"/>
      <c r="K40" s="1"/>
      <c r="L40" s="1"/>
      <c r="M40" s="1"/>
      <c r="N40" s="1"/>
      <c r="O40" s="1"/>
      <c r="P40" s="1"/>
    </row>
    <row r="41" spans="1:16">
      <c r="A41" s="45">
        <v>29</v>
      </c>
      <c r="B41" s="73" t="s">
        <v>57</v>
      </c>
      <c r="C41" s="74" t="s">
        <v>1</v>
      </c>
      <c r="D41" s="74" t="s">
        <v>1</v>
      </c>
      <c r="E41" s="74" t="s">
        <v>1</v>
      </c>
      <c r="F41" s="74" t="s">
        <v>51</v>
      </c>
      <c r="G41" s="74" t="s">
        <v>51</v>
      </c>
      <c r="H41" s="74" t="s">
        <v>51</v>
      </c>
      <c r="J41" s="1"/>
      <c r="K41" s="1"/>
      <c r="L41" s="1"/>
      <c r="M41" s="1"/>
      <c r="N41" s="1"/>
      <c r="O41" s="1"/>
      <c r="P41" s="1"/>
    </row>
    <row r="42" spans="1:16">
      <c r="A42" s="45">
        <v>30</v>
      </c>
      <c r="B42" s="73" t="s">
        <v>58</v>
      </c>
      <c r="C42" s="74" t="s">
        <v>30</v>
      </c>
      <c r="D42" s="74" t="s">
        <v>30</v>
      </c>
      <c r="E42" s="74" t="s">
        <v>30</v>
      </c>
      <c r="F42" s="74" t="s">
        <v>40</v>
      </c>
      <c r="G42" s="74" t="s">
        <v>40</v>
      </c>
      <c r="H42" s="74" t="s">
        <v>40</v>
      </c>
      <c r="J42" s="1"/>
      <c r="K42" s="1"/>
      <c r="L42" s="1"/>
      <c r="M42" s="1"/>
      <c r="N42" s="1"/>
      <c r="O42" s="1"/>
      <c r="P42" s="1"/>
    </row>
    <row r="43" spans="1:16" ht="76.5">
      <c r="A43" s="45">
        <v>31</v>
      </c>
      <c r="B43" s="81" t="s">
        <v>59</v>
      </c>
      <c r="C43" s="74" t="s">
        <v>60</v>
      </c>
      <c r="D43" s="74" t="s">
        <v>60</v>
      </c>
      <c r="E43" s="74" t="s">
        <v>60</v>
      </c>
      <c r="F43" s="74" t="s">
        <v>51</v>
      </c>
      <c r="G43" s="74" t="s">
        <v>51</v>
      </c>
      <c r="H43" s="74" t="s">
        <v>51</v>
      </c>
      <c r="J43" s="1"/>
      <c r="K43" s="1"/>
      <c r="L43" s="1"/>
      <c r="M43" s="1"/>
      <c r="N43" s="1"/>
      <c r="O43" s="1"/>
      <c r="P43" s="1"/>
    </row>
    <row r="44" spans="1:16">
      <c r="A44" s="45">
        <v>32</v>
      </c>
      <c r="B44" s="73" t="s">
        <v>61</v>
      </c>
      <c r="C44" s="74" t="s">
        <v>62</v>
      </c>
      <c r="D44" s="74" t="s">
        <v>62</v>
      </c>
      <c r="E44" s="74" t="s">
        <v>62</v>
      </c>
      <c r="F44" s="74" t="s">
        <v>51</v>
      </c>
      <c r="G44" s="74" t="s">
        <v>51</v>
      </c>
      <c r="H44" s="74" t="s">
        <v>51</v>
      </c>
      <c r="J44" s="1"/>
      <c r="K44" s="1"/>
      <c r="L44" s="1"/>
      <c r="M44" s="1"/>
      <c r="N44" s="1"/>
      <c r="O44" s="1"/>
      <c r="P44" s="1"/>
    </row>
    <row r="45" spans="1:16">
      <c r="A45" s="45">
        <v>33</v>
      </c>
      <c r="B45" s="73" t="s">
        <v>63</v>
      </c>
      <c r="C45" s="74" t="s">
        <v>64</v>
      </c>
      <c r="D45" s="74" t="s">
        <v>64</v>
      </c>
      <c r="E45" s="74" t="s">
        <v>64</v>
      </c>
      <c r="F45" s="74" t="s">
        <v>51</v>
      </c>
      <c r="G45" s="74" t="s">
        <v>51</v>
      </c>
      <c r="H45" s="74" t="s">
        <v>51</v>
      </c>
      <c r="J45" s="1"/>
      <c r="K45" s="1"/>
      <c r="L45" s="1"/>
      <c r="M45" s="1"/>
      <c r="N45" s="1"/>
      <c r="O45" s="1"/>
      <c r="P45" s="1"/>
    </row>
    <row r="46" spans="1:16">
      <c r="A46" s="45">
        <v>34</v>
      </c>
      <c r="B46" s="73" t="s">
        <v>65</v>
      </c>
      <c r="C46" s="74" t="s">
        <v>51</v>
      </c>
      <c r="D46" s="74" t="s">
        <v>51</v>
      </c>
      <c r="E46" s="74" t="s">
        <v>51</v>
      </c>
      <c r="F46" s="74" t="s">
        <v>51</v>
      </c>
      <c r="G46" s="74" t="s">
        <v>51</v>
      </c>
      <c r="H46" s="74" t="s">
        <v>51</v>
      </c>
      <c r="J46" s="1"/>
      <c r="K46" s="1"/>
      <c r="L46" s="1"/>
      <c r="M46" s="1"/>
      <c r="N46" s="1"/>
      <c r="O46" s="1"/>
      <c r="P46" s="1"/>
    </row>
    <row r="47" spans="1:16" ht="25.5">
      <c r="A47" s="45">
        <v>35</v>
      </c>
      <c r="B47" s="73" t="s">
        <v>66</v>
      </c>
      <c r="C47" s="74" t="s">
        <v>8</v>
      </c>
      <c r="D47" s="74" t="s">
        <v>8</v>
      </c>
      <c r="E47" s="74" t="s">
        <v>8</v>
      </c>
      <c r="F47" s="74" t="s">
        <v>67</v>
      </c>
      <c r="G47" s="74" t="s">
        <v>67</v>
      </c>
      <c r="H47" s="74" t="s">
        <v>67</v>
      </c>
      <c r="J47" s="1"/>
      <c r="K47" s="1"/>
      <c r="L47" s="1"/>
      <c r="M47" s="1"/>
      <c r="N47" s="1"/>
      <c r="O47" s="1"/>
      <c r="P47" s="1"/>
    </row>
    <row r="48" spans="1:16" ht="38.25">
      <c r="A48" s="45">
        <v>36</v>
      </c>
      <c r="B48" s="73" t="s">
        <v>68</v>
      </c>
      <c r="C48" s="74" t="s">
        <v>40</v>
      </c>
      <c r="D48" s="74" t="s">
        <v>40</v>
      </c>
      <c r="E48" s="74" t="s">
        <v>40</v>
      </c>
      <c r="F48" s="74" t="s">
        <v>69</v>
      </c>
      <c r="G48" s="74" t="s">
        <v>69</v>
      </c>
      <c r="H48" s="74" t="s">
        <v>69</v>
      </c>
      <c r="J48" s="1"/>
      <c r="K48" s="1"/>
      <c r="L48" s="1"/>
      <c r="M48" s="1"/>
      <c r="N48" s="1"/>
      <c r="O48" s="1"/>
      <c r="P48" s="1"/>
    </row>
    <row r="49" spans="1:16">
      <c r="A49" s="45">
        <v>37</v>
      </c>
      <c r="B49" s="73" t="s">
        <v>70</v>
      </c>
      <c r="C49" s="74" t="s">
        <v>51</v>
      </c>
      <c r="D49" s="74" t="s">
        <v>51</v>
      </c>
      <c r="E49" s="74" t="s">
        <v>51</v>
      </c>
      <c r="F49" s="74" t="s">
        <v>51</v>
      </c>
      <c r="G49" s="74" t="s">
        <v>51</v>
      </c>
      <c r="H49" s="74" t="s">
        <v>51</v>
      </c>
      <c r="J49" s="1"/>
      <c r="K49" s="1"/>
      <c r="L49" s="1"/>
      <c r="M49" s="1"/>
      <c r="N49" s="1"/>
      <c r="O49" s="1"/>
      <c r="P49" s="1"/>
    </row>
    <row r="50" spans="1:16">
      <c r="A50" s="15"/>
      <c r="B50" s="15"/>
      <c r="C50" s="15"/>
      <c r="D50" s="15"/>
      <c r="E50" s="15"/>
      <c r="F50" s="15"/>
      <c r="G50" s="15"/>
      <c r="H50" s="15"/>
      <c r="I50" s="15"/>
    </row>
  </sheetData>
  <mergeCells count="1">
    <mergeCell ref="A1:U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1F7CB8AD081E4C86C80E18207AE75E" ma:contentTypeVersion="18" ma:contentTypeDescription="Opprett et nytt dokument." ma:contentTypeScope="" ma:versionID="e34f79734c18575525a08c63d8dc70c7">
  <xsd:schema xmlns:xsd="http://www.w3.org/2001/XMLSchema" xmlns:xs="http://www.w3.org/2001/XMLSchema" xmlns:p="http://schemas.microsoft.com/office/2006/metadata/properties" xmlns:ns2="fb01cd13-81db-4f45-a94a-b394074e628f" xmlns:ns3="d690bf12-da3c-4b6f-a186-e9ce14853162" targetNamespace="http://schemas.microsoft.com/office/2006/metadata/properties" ma:root="true" ma:fieldsID="aa17a2df6383e78552f9b6a5e2bfe5a0" ns2:_="" ns3:_="">
    <xsd:import namespace="fb01cd13-81db-4f45-a94a-b394074e628f"/>
    <xsd:import namespace="d690bf12-da3c-4b6f-a186-e9ce148531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90bf12-da3c-4b6f-a186-e9ce148531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90bf12-da3c-4b6f-a186-e9ce14853162">
      <Terms xmlns="http://schemas.microsoft.com/office/infopath/2007/PartnerControls"/>
    </lcf76f155ced4ddcb4097134ff3c332f>
    <TaxCatchAll xmlns="fb01cd13-81db-4f45-a94a-b394074e628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1CF0B9-E260-4AAE-9735-5C2B0CCBF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d690bf12-da3c-4b6f-a186-e9ce14853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E4B6BA-4155-44CA-B6B2-3B05F5823B0E}">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fb01cd13-81db-4f45-a94a-b394074e628f"/>
    <ds:schemaRef ds:uri="http://purl.org/dc/terms/"/>
    <ds:schemaRef ds:uri="http://schemas.openxmlformats.org/package/2006/metadata/core-properties"/>
    <ds:schemaRef ds:uri="d690bf12-da3c-4b6f-a186-e9ce14853162"/>
    <ds:schemaRef ds:uri="http://www.w3.org/XML/1998/namespace"/>
  </ds:schemaRefs>
</ds:datastoreItem>
</file>

<file path=customXml/itemProps3.xml><?xml version="1.0" encoding="utf-8"?>
<ds:datastoreItem xmlns:ds="http://schemas.openxmlformats.org/officeDocument/2006/customXml" ds:itemID="{49E56747-057B-4019-AFEC-6A7624E6A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Navngitte områder</vt:lpstr>
      </vt:variant>
      <vt:variant>
        <vt:i4>2</vt:i4>
      </vt:variant>
    </vt:vector>
  </HeadingPairs>
  <TitlesOfParts>
    <vt:vector size="45" baseType="lpstr">
      <vt:lpstr>Table of contents</vt:lpstr>
      <vt:lpstr>EU OV1</vt:lpstr>
      <vt:lpstr>EU KM1</vt:lpstr>
      <vt:lpstr>EU OVC</vt:lpstr>
      <vt:lpstr>EU OVA</vt:lpstr>
      <vt:lpstr>EU OVB</vt:lpstr>
      <vt:lpstr>EU CC1</vt:lpstr>
      <vt:lpstr>EU CC2</vt:lpstr>
      <vt:lpstr>EU CCA</vt:lpstr>
      <vt:lpstr>EU CCyB1</vt:lpstr>
      <vt:lpstr>EU CCyB2</vt:lpstr>
      <vt:lpstr>EU LR1</vt:lpstr>
      <vt:lpstr>EU LR2</vt:lpstr>
      <vt:lpstr>EU LR3</vt:lpstr>
      <vt:lpstr>EU LRA</vt:lpstr>
      <vt:lpstr>EU LIQA</vt:lpstr>
      <vt:lpstr>EU LIQ1</vt:lpstr>
      <vt:lpstr>EU LIQB</vt:lpstr>
      <vt:lpstr>EU LIQ2</vt:lpstr>
      <vt:lpstr>EU CRA</vt:lpstr>
      <vt:lpstr>EU CRB</vt:lpstr>
      <vt:lpstr>EU CR1-A</vt:lpstr>
      <vt:lpstr>EU CRC</vt:lpstr>
      <vt:lpstr>EU CRD</vt:lpstr>
      <vt:lpstr>EU CR4</vt:lpstr>
      <vt:lpstr>EU CR5</vt:lpstr>
      <vt:lpstr>EU CCRA</vt:lpstr>
      <vt:lpstr>EU CCR1</vt:lpstr>
      <vt:lpstr>EU CCR2</vt:lpstr>
      <vt:lpstr>EU CCR3</vt:lpstr>
      <vt:lpstr>EU CCR5</vt:lpstr>
      <vt:lpstr>EU ORA</vt:lpstr>
      <vt:lpstr>EU OR1</vt:lpstr>
      <vt:lpstr>EU REMA</vt:lpstr>
      <vt:lpstr>EU REM1</vt:lpstr>
      <vt:lpstr>EU REM2</vt:lpstr>
      <vt:lpstr>EU REM5</vt:lpstr>
      <vt:lpstr>EU AE1</vt:lpstr>
      <vt:lpstr>EU AE2</vt:lpstr>
      <vt:lpstr>EU AE3</vt:lpstr>
      <vt:lpstr>EU AE4</vt:lpstr>
      <vt:lpstr>IRRBBA</vt:lpstr>
      <vt:lpstr>IRRBB1</vt:lpstr>
      <vt:lpstr>AsOfDate</vt:lpstr>
      <vt:lpstr>LastPeriod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2024-08-14T07:48:56Z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0x0101005F1F7CB8AD081E4C86C80E18207AE75E</vt:lpwstr>
  </property>
  <property fmtid="{D5CDD505-2E9C-101B-9397-08002B2CF9AE}" pid="3" name="MediaServiceImageTags">
    <vt:lpwstr/>
  </property>
</Properties>
</file>